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Pg1" sheetId="1" r:id="rId1"/>
    <sheet name="Pg2" sheetId="2" r:id="rId2"/>
    <sheet name="Pg3" sheetId="3" r:id="rId3"/>
  </sheets>
  <externalReferences>
    <externalReference r:id="rId6"/>
  </externalReferences>
  <definedNames>
    <definedName name="_xlnm.Print_Area" localSheetId="1">'Pg2'!$A$1:$X$22</definedName>
  </definedNames>
  <calcPr fullCalcOnLoad="1"/>
</workbook>
</file>

<file path=xl/sharedStrings.xml><?xml version="1.0" encoding="utf-8"?>
<sst xmlns="http://schemas.openxmlformats.org/spreadsheetml/2006/main" count="183" uniqueCount="133">
  <si>
    <t>Submitting Merchant Bank</t>
  </si>
  <si>
    <t>:</t>
  </si>
  <si>
    <t>Not applicable</t>
  </si>
  <si>
    <t>(if applicable)</t>
  </si>
  <si>
    <t>Submitting Secretarial Firm Name</t>
  </si>
  <si>
    <t>Rashid &amp; Lee Management Services Sdn Bhd</t>
  </si>
  <si>
    <t>•</t>
  </si>
  <si>
    <t>Company name</t>
  </si>
  <si>
    <t>Nakamichi Corporation Berhad</t>
  </si>
  <si>
    <t>( formerly known as Capetronic Consumer Electronics Holdings Berhad )</t>
  </si>
  <si>
    <t>Stock name</t>
  </si>
  <si>
    <t>Naka</t>
  </si>
  <si>
    <t>Stock code</t>
  </si>
  <si>
    <t>Contact person</t>
  </si>
  <si>
    <t>Gwee Ooi Teng</t>
  </si>
  <si>
    <t>Designation</t>
  </si>
  <si>
    <t>Company Secretary</t>
  </si>
  <si>
    <t>Financial Year End</t>
  </si>
  <si>
    <t>31st December 2002</t>
  </si>
  <si>
    <t>Quarter</t>
  </si>
  <si>
    <t>1 Qtr</t>
  </si>
  <si>
    <t>2 Qtr</t>
  </si>
  <si>
    <t>3 Qtr</t>
  </si>
  <si>
    <t>4 Qtr</t>
  </si>
  <si>
    <t>Other</t>
  </si>
  <si>
    <t>Quarterly report on consolidated results for the financial period ended</t>
  </si>
  <si>
    <t xml:space="preserve">   30/06/2002</t>
  </si>
  <si>
    <t>The figures</t>
  </si>
  <si>
    <t>have been audited</t>
  </si>
  <si>
    <t>have not been audited</t>
  </si>
  <si>
    <t>CONSOLIDATED INCOME STATEMENT</t>
  </si>
  <si>
    <t>INDIVIDUAL QUARTER</t>
  </si>
  <si>
    <t>CUMULATIVE QUARTER</t>
  </si>
  <si>
    <t>CURRENT YEAR</t>
  </si>
  <si>
    <t>PRECEDING YEAR</t>
  </si>
  <si>
    <t>YEAR TO DATE</t>
  </si>
  <si>
    <t>QUARTER</t>
  </si>
  <si>
    <t>CORRESPONDING</t>
  </si>
  <si>
    <t>PERIOD</t>
  </si>
  <si>
    <t>[30/06/2002]</t>
  </si>
  <si>
    <t>[30/06/2001]</t>
  </si>
  <si>
    <t>RM'000</t>
  </si>
  <si>
    <t xml:space="preserve">(a) </t>
  </si>
  <si>
    <t>Revenue</t>
  </si>
  <si>
    <t xml:space="preserve">(b) </t>
  </si>
  <si>
    <t>Investment income</t>
  </si>
  <si>
    <t xml:space="preserve">(c) </t>
  </si>
  <si>
    <t>Other income</t>
  </si>
  <si>
    <t>Profit/(loss) before finance cost,depreciation and amortisation,exceptional items,income tax,minority interest and extraordinary items</t>
  </si>
  <si>
    <t>Finance cost</t>
  </si>
  <si>
    <t>Depreciation and amortisation</t>
  </si>
  <si>
    <t xml:space="preserve">(d) </t>
  </si>
  <si>
    <t>Exceptional items</t>
  </si>
  <si>
    <t xml:space="preserve">(e) </t>
  </si>
  <si>
    <t>Profit/(loss) before income tax,minority interest and extraordinary items</t>
  </si>
  <si>
    <t xml:space="preserve">(f) </t>
  </si>
  <si>
    <t>Share of profits and losses of associated companies</t>
  </si>
  <si>
    <t xml:space="preserve">(g) </t>
  </si>
  <si>
    <t>Profit/(loss) before income tax, minority interests and extraordinary items after share of profit and losses of associated companies</t>
  </si>
  <si>
    <t xml:space="preserve">(h) </t>
  </si>
  <si>
    <t>Income tax</t>
  </si>
  <si>
    <t xml:space="preserve">(i) </t>
  </si>
  <si>
    <t>Profit/(loss) after income tax before deducting minority interests</t>
  </si>
  <si>
    <t xml:space="preserve">(ii) </t>
  </si>
  <si>
    <t>Minority interests</t>
  </si>
  <si>
    <t>(j)</t>
  </si>
  <si>
    <t>Pre-acquisition profit/(loss),if applicable</t>
  </si>
  <si>
    <t xml:space="preserve">(k) </t>
  </si>
  <si>
    <t>Net profit/(loss) from ordinary activities attributable to members of the company.</t>
  </si>
  <si>
    <t>(l)</t>
  </si>
  <si>
    <t xml:space="preserve">Extraordinary items </t>
  </si>
  <si>
    <t>(iii)</t>
  </si>
  <si>
    <t>Extraordinary items attributable to members of the company</t>
  </si>
  <si>
    <t>(m)</t>
  </si>
  <si>
    <t>Net profit/(loss) attributable to members of the company</t>
  </si>
  <si>
    <t>Earnings per share based on 2(m) above after deducting any provision for preference dividends if any:-</t>
  </si>
  <si>
    <t>Basic (based on ordinary shares -  sen)</t>
  </si>
  <si>
    <t>0.9 sen</t>
  </si>
  <si>
    <t>(4.5 sen)</t>
  </si>
  <si>
    <t>(7.0 sen)</t>
  </si>
  <si>
    <t>Fully diluted (based on ordinanry shares - sen)</t>
  </si>
  <si>
    <t>Dividen per share (sen)</t>
  </si>
  <si>
    <t>Dividen Description</t>
  </si>
  <si>
    <t>AS AT END OF CURRENT QUARTER</t>
  </si>
  <si>
    <t>AS AT PRECEDING FINANCIAL YEAR END</t>
  </si>
  <si>
    <t>Net tangible assets per share (RM)</t>
  </si>
  <si>
    <t>CONSOLIDATED BALANCE SHEET</t>
  </si>
  <si>
    <t xml:space="preserve">AS AT END </t>
  </si>
  <si>
    <t xml:space="preserve"> AS AT </t>
  </si>
  <si>
    <t>OF  CURRENT</t>
  </si>
  <si>
    <t>PRECEDING</t>
  </si>
  <si>
    <t>FINANCIAL</t>
  </si>
  <si>
    <t>YEAR END</t>
  </si>
  <si>
    <t>30-06-02</t>
  </si>
  <si>
    <t>31-12-01</t>
  </si>
  <si>
    <t>RM '000</t>
  </si>
  <si>
    <t>Property,plant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</si>
  <si>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</si>
  <si>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</si>
  <si>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</si>
  <si>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</si>
  <si>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</si>
  <si>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</si>
  <si>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</si>
  <si>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</si>
  <si>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</si>
  <si>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Short term investments</t>
  </si>
  <si>
    <t>-</t>
  </si>
  <si>
    <t>Cash</t>
  </si>
  <si>
    <t>Other debtors &amp; prepayments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</si>
  <si>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</si>
  <si>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</si>
  <si>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</si>
  <si>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</si>
  <si>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</si>
  <si>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</si>
  <si>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Accruals &amp; others</t>
  </si>
  <si>
    <t>Net Current Assets or Current Liabilities</t>
  </si>
  <si>
    <t>Shareholders' Fund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</si>
  <si>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</si>
  <si>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</si>
  <si>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</si>
  <si>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</si>
  <si>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</si>
  <si>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</si>
  <si>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</si>
  <si>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Foreign exchange reserve</t>
  </si>
  <si>
    <t>Minority Interests</t>
  </si>
  <si>
    <t>Long Term Borrowings</t>
  </si>
  <si>
    <t>Other Long Term Liabilities</t>
  </si>
  <si>
    <t>Deferred taxation</t>
  </si>
  <si>
    <t>RM1.94</t>
  </si>
  <si>
    <t>RM1.93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</si>
</sst>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[$RM]\ #,##0.00"/>
  </numFmts>
  <fonts count="1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0"/>
      <name val="Impact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4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6" fillId="0" borderId="0" xfId="0" applyFont="1" applyBorder="1" applyAlignment="1" quotePrefix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6" xfId="0" applyFont="1" applyBorder="1" applyAlignment="1">
      <alignment horizontal="right" vertical="justify"/>
    </xf>
    <xf numFmtId="0" fontId="4" fillId="0" borderId="5" xfId="0" applyFont="1" applyBorder="1" applyAlignment="1">
      <alignment horizontal="left" vertical="justify"/>
    </xf>
    <xf numFmtId="0" fontId="4" fillId="0" borderId="4" xfId="0" applyFont="1" applyBorder="1" applyAlignment="1">
      <alignment horizontal="left" vertical="justify"/>
    </xf>
    <xf numFmtId="165" fontId="8" fillId="0" borderId="6" xfId="15" applyNumberFormat="1" applyFont="1" applyBorder="1" applyAlignment="1">
      <alignment horizontal="center" vertical="center"/>
    </xf>
    <xf numFmtId="165" fontId="8" fillId="0" borderId="4" xfId="15" applyNumberFormat="1" applyFont="1" applyBorder="1" applyAlignment="1">
      <alignment horizontal="center" vertical="center"/>
    </xf>
    <xf numFmtId="165" fontId="8" fillId="0" borderId="5" xfId="15" applyNumberFormat="1" applyFont="1" applyBorder="1" applyAlignment="1">
      <alignment horizontal="center" vertical="center"/>
    </xf>
    <xf numFmtId="165" fontId="8" fillId="0" borderId="6" xfId="15" applyNumberFormat="1" applyFont="1" applyBorder="1" applyAlignment="1" quotePrefix="1">
      <alignment horizontal="center" vertical="center"/>
    </xf>
    <xf numFmtId="0" fontId="4" fillId="0" borderId="4" xfId="0" applyFont="1" applyBorder="1" applyAlignment="1">
      <alignment horizontal="left" vertical="justify" wrapText="1"/>
    </xf>
    <xf numFmtId="165" fontId="8" fillId="0" borderId="6" xfId="15" applyNumberFormat="1" applyFont="1" applyBorder="1" applyAlignment="1">
      <alignment horizontal="center" vertical="center" wrapText="1"/>
    </xf>
    <xf numFmtId="165" fontId="8" fillId="0" borderId="4" xfId="15" applyNumberFormat="1" applyFont="1" applyBorder="1" applyAlignment="1">
      <alignment horizontal="center" vertical="center" wrapText="1"/>
    </xf>
    <xf numFmtId="165" fontId="8" fillId="0" borderId="5" xfId="15" applyNumberFormat="1" applyFont="1" applyBorder="1" applyAlignment="1">
      <alignment horizontal="center" vertical="center" wrapText="1"/>
    </xf>
    <xf numFmtId="0" fontId="4" fillId="0" borderId="5" xfId="0" applyFont="1" applyBorder="1" applyAlignment="1" quotePrefix="1">
      <alignment horizontal="left" vertical="justify"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4" xfId="0" applyFont="1" applyBorder="1" applyAlignment="1">
      <alignment horizontal="left" vertical="justify"/>
    </xf>
    <xf numFmtId="165" fontId="8" fillId="0" borderId="6" xfId="15" applyNumberFormat="1" applyFont="1" applyBorder="1" applyAlignment="1">
      <alignment horizontal="center" vertical="center"/>
    </xf>
    <xf numFmtId="165" fontId="8" fillId="0" borderId="4" xfId="15" applyNumberFormat="1" applyFont="1" applyBorder="1" applyAlignment="1">
      <alignment horizontal="center" vertical="center"/>
    </xf>
    <xf numFmtId="165" fontId="8" fillId="0" borderId="5" xfId="15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justify" wrapText="1"/>
    </xf>
    <xf numFmtId="0" fontId="4" fillId="0" borderId="6" xfId="0" applyFont="1" applyBorder="1" applyAlignment="1">
      <alignment horizontal="left" vertical="justify"/>
    </xf>
    <xf numFmtId="0" fontId="4" fillId="0" borderId="12" xfId="0" applyFont="1" applyBorder="1" applyAlignment="1">
      <alignment horizontal="left" vertical="justify"/>
    </xf>
    <xf numFmtId="165" fontId="8" fillId="0" borderId="12" xfId="15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justify" wrapText="1"/>
    </xf>
    <xf numFmtId="0" fontId="4" fillId="0" borderId="12" xfId="0" applyFont="1" applyFill="1" applyBorder="1" applyAlignment="1">
      <alignment horizontal="left" vertical="justify"/>
    </xf>
    <xf numFmtId="165" fontId="8" fillId="0" borderId="12" xfId="15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justify" wrapText="1"/>
    </xf>
    <xf numFmtId="0" fontId="4" fillId="0" borderId="6" xfId="0" applyFont="1" applyBorder="1" applyAlignment="1">
      <alignment horizontal="center" vertical="justify"/>
    </xf>
    <xf numFmtId="165" fontId="8" fillId="0" borderId="12" xfId="15" applyNumberFormat="1" applyFont="1" applyBorder="1" applyAlignment="1" quotePrefix="1">
      <alignment horizontal="center" vertical="center"/>
    </xf>
    <xf numFmtId="0" fontId="4" fillId="0" borderId="6" xfId="0" applyFont="1" applyBorder="1" applyAlignment="1">
      <alignment horizontal="left" vertical="justify" wrapText="1"/>
    </xf>
    <xf numFmtId="0" fontId="4" fillId="0" borderId="5" xfId="0" applyFont="1" applyBorder="1" applyAlignment="1">
      <alignment horizontal="left" vertical="justify" wrapText="1"/>
    </xf>
    <xf numFmtId="0" fontId="4" fillId="0" borderId="6" xfId="0" applyFont="1" applyBorder="1" applyAlignment="1">
      <alignment horizontal="left" vertical="justify"/>
    </xf>
    <xf numFmtId="0" fontId="0" fillId="0" borderId="4" xfId="0" applyBorder="1" applyAlignment="1">
      <alignment horizontal="left" vertical="justify"/>
    </xf>
    <xf numFmtId="0" fontId="0" fillId="0" borderId="5" xfId="0" applyBorder="1" applyAlignment="1">
      <alignment horizontal="left" vertical="justify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right" vertical="justify"/>
    </xf>
    <xf numFmtId="0" fontId="0" fillId="0" borderId="4" xfId="0" applyBorder="1" applyAlignment="1">
      <alignment horizontal="left" vertical="justify"/>
    </xf>
    <xf numFmtId="0" fontId="0" fillId="0" borderId="4" xfId="0" applyBorder="1" applyAlignment="1">
      <alignment horizontal="center" vertical="center"/>
    </xf>
    <xf numFmtId="0" fontId="4" fillId="0" borderId="6" xfId="0" applyFont="1" applyBorder="1" applyAlignment="1">
      <alignment horizontal="left" vertical="justify" wrapText="1"/>
    </xf>
    <xf numFmtId="0" fontId="4" fillId="0" borderId="5" xfId="0" applyFont="1" applyBorder="1" applyAlignment="1">
      <alignment horizontal="left" vertical="justify" wrapText="1"/>
    </xf>
    <xf numFmtId="165" fontId="6" fillId="0" borderId="6" xfId="15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6" fillId="0" borderId="6" xfId="15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justify" wrapText="1"/>
    </xf>
    <xf numFmtId="0" fontId="0" fillId="0" borderId="5" xfId="0" applyBorder="1" applyAlignment="1">
      <alignment horizontal="left" vertical="justify" wrapText="1"/>
    </xf>
    <xf numFmtId="43" fontId="8" fillId="0" borderId="6" xfId="15" applyFont="1" applyBorder="1" applyAlignment="1">
      <alignment horizontal="center" vertical="center"/>
    </xf>
    <xf numFmtId="43" fontId="0" fillId="0" borderId="4" xfId="15" applyBorder="1" applyAlignment="1">
      <alignment horizontal="center" vertical="center"/>
    </xf>
    <xf numFmtId="43" fontId="0" fillId="0" borderId="5" xfId="15" applyBorder="1" applyAlignment="1">
      <alignment horizontal="center" vertical="center"/>
    </xf>
    <xf numFmtId="43" fontId="8" fillId="0" borderId="6" xfId="15" applyFont="1" applyBorder="1" applyAlignment="1">
      <alignment vertical="center"/>
    </xf>
    <xf numFmtId="43" fontId="0" fillId="0" borderId="4" xfId="15" applyBorder="1" applyAlignment="1">
      <alignment vertical="center"/>
    </xf>
    <xf numFmtId="43" fontId="0" fillId="0" borderId="5" xfId="15" applyBorder="1" applyAlignment="1">
      <alignment vertical="center"/>
    </xf>
    <xf numFmtId="0" fontId="4" fillId="0" borderId="2" xfId="0" applyFont="1" applyBorder="1" applyAlignment="1">
      <alignment horizontal="right" vertical="justify"/>
    </xf>
    <xf numFmtId="0" fontId="4" fillId="0" borderId="2" xfId="0" applyFont="1" applyBorder="1" applyAlignment="1">
      <alignment horizontal="left" vertical="justify"/>
    </xf>
    <xf numFmtId="0" fontId="4" fillId="0" borderId="2" xfId="0" applyFont="1" applyBorder="1" applyAlignment="1">
      <alignment horizontal="left" vertical="justify" wrapText="1"/>
    </xf>
    <xf numFmtId="165" fontId="8" fillId="0" borderId="2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justify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 wrapText="1"/>
    </xf>
    <xf numFmtId="165" fontId="8" fillId="0" borderId="0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justify" wrapText="1"/>
    </xf>
    <xf numFmtId="0" fontId="4" fillId="0" borderId="0" xfId="0" applyFont="1" applyBorder="1" applyAlignment="1">
      <alignment horizontal="left" vertical="justify"/>
    </xf>
    <xf numFmtId="165" fontId="8" fillId="0" borderId="0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1" fillId="0" borderId="0" xfId="0" applyNumberFormat="1" applyFont="1" applyAlignment="1" quotePrefix="1">
      <alignment horizontal="center" vertical="center"/>
    </xf>
    <xf numFmtId="0" fontId="11" fillId="0" borderId="0" xfId="0" applyFont="1" applyAlignment="1">
      <alignment horizontal="left"/>
    </xf>
    <xf numFmtId="165" fontId="11" fillId="0" borderId="0" xfId="15" applyNumberFormat="1" applyFont="1" applyAlignment="1">
      <alignment/>
    </xf>
    <xf numFmtId="165" fontId="5" fillId="0" borderId="0" xfId="15" applyNumberFormat="1" applyFont="1" applyAlignment="1">
      <alignment/>
    </xf>
    <xf numFmtId="165" fontId="11" fillId="0" borderId="0" xfId="15" applyNumberFormat="1" applyFont="1" applyBorder="1" applyAlignment="1">
      <alignment horizontal="center"/>
    </xf>
    <xf numFmtId="165" fontId="5" fillId="0" borderId="0" xfId="15" applyNumberFormat="1" applyFont="1" applyAlignment="1">
      <alignment/>
    </xf>
    <xf numFmtId="165" fontId="11" fillId="0" borderId="0" xfId="15" applyNumberFormat="1" applyFont="1" applyBorder="1" applyAlignment="1">
      <alignment/>
    </xf>
    <xf numFmtId="165" fontId="11" fillId="0" borderId="0" xfId="15" applyNumberFormat="1" applyFont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165" fontId="11" fillId="0" borderId="0" xfId="15" applyNumberFormat="1" applyFont="1" applyAlignment="1">
      <alignment horizontal="center"/>
    </xf>
    <xf numFmtId="165" fontId="11" fillId="0" borderId="10" xfId="15" applyNumberFormat="1" applyFont="1" applyBorder="1" applyAlignment="1">
      <alignment/>
    </xf>
    <xf numFmtId="165" fontId="11" fillId="0" borderId="4" xfId="15" applyNumberFormat="1" applyFont="1" applyBorder="1" applyAlignment="1">
      <alignment/>
    </xf>
    <xf numFmtId="165" fontId="11" fillId="0" borderId="10" xfId="15" applyNumberFormat="1" applyFont="1" applyBorder="1" applyAlignment="1">
      <alignment horizontal="center"/>
    </xf>
    <xf numFmtId="165" fontId="5" fillId="0" borderId="13" xfId="15" applyNumberFormat="1" applyFont="1" applyBorder="1" applyAlignment="1">
      <alignment/>
    </xf>
    <xf numFmtId="165" fontId="11" fillId="0" borderId="13" xfId="15" applyNumberFormat="1" applyFont="1" applyBorder="1" applyAlignment="1">
      <alignment/>
    </xf>
    <xf numFmtId="165" fontId="13" fillId="0" borderId="0" xfId="15" applyNumberFormat="1" applyFont="1" applyAlignment="1">
      <alignment/>
    </xf>
    <xf numFmtId="165" fontId="13" fillId="0" borderId="0" xfId="15" applyNumberFormat="1" applyFont="1" applyBorder="1" applyAlignment="1">
      <alignment/>
    </xf>
    <xf numFmtId="43" fontId="11" fillId="0" borderId="0" xfId="15" applyNumberFormat="1" applyFont="1" applyBorder="1" applyAlignment="1">
      <alignment/>
    </xf>
    <xf numFmtId="165" fontId="11" fillId="0" borderId="0" xfId="15" applyNumberFormat="1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66" fontId="11" fillId="0" borderId="0" xfId="15" applyNumberFormat="1" applyFont="1" applyAlignment="1">
      <alignment horizontal="center"/>
    </xf>
    <xf numFmtId="0" fontId="5" fillId="0" borderId="13" xfId="0" applyFont="1" applyBorder="1" applyAlignment="1">
      <alignment/>
    </xf>
    <xf numFmtId="165" fontId="11" fillId="0" borderId="13" xfId="0" applyNumberFormat="1" applyFont="1" applyBorder="1" applyAlignment="1">
      <alignment horizontal="right"/>
    </xf>
    <xf numFmtId="43" fontId="14" fillId="2" borderId="0" xfId="0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30</xdr:row>
      <xdr:rowOff>0</xdr:rowOff>
    </xdr:from>
    <xdr:to>
      <xdr:col>10</xdr:col>
      <xdr:colOff>190500</xdr:colOff>
      <xdr:row>31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0" y="4638675"/>
          <a:ext cx="2190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180975</xdr:colOff>
      <xdr:row>30</xdr:row>
      <xdr:rowOff>0</xdr:rowOff>
    </xdr:from>
    <xdr:to>
      <xdr:col>14</xdr:col>
      <xdr:colOff>152400</xdr:colOff>
      <xdr:row>31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33775" y="4638675"/>
          <a:ext cx="2190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161925</xdr:colOff>
      <xdr:row>30</xdr:row>
      <xdr:rowOff>0</xdr:rowOff>
    </xdr:from>
    <xdr:to>
      <xdr:col>18</xdr:col>
      <xdr:colOff>133350</xdr:colOff>
      <xdr:row>31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533900" y="4638675"/>
          <a:ext cx="2190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133350</xdr:colOff>
      <xdr:row>29</xdr:row>
      <xdr:rowOff>152400</xdr:rowOff>
    </xdr:from>
    <xdr:to>
      <xdr:col>22</xdr:col>
      <xdr:colOff>104775</xdr:colOff>
      <xdr:row>31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95925" y="4629150"/>
          <a:ext cx="2190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14</xdr:col>
      <xdr:colOff>133350</xdr:colOff>
      <xdr:row>14</xdr:row>
      <xdr:rowOff>47625</xdr:rowOff>
    </xdr:from>
    <xdr:to>
      <xdr:col>14</xdr:col>
      <xdr:colOff>209550</xdr:colOff>
      <xdr:row>14</xdr:row>
      <xdr:rowOff>133350</xdr:rowOff>
    </xdr:to>
    <xdr:sp>
      <xdr:nvSpPr>
        <xdr:cNvPr id="5" name="Oval 5"/>
        <xdr:cNvSpPr>
          <a:spLocks/>
        </xdr:cNvSpPr>
      </xdr:nvSpPr>
      <xdr:spPr>
        <a:xfrm>
          <a:off x="3733800" y="2228850"/>
          <a:ext cx="76200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14</xdr:row>
      <xdr:rowOff>47625</xdr:rowOff>
    </xdr:from>
    <xdr:to>
      <xdr:col>10</xdr:col>
      <xdr:colOff>209550</xdr:colOff>
      <xdr:row>14</xdr:row>
      <xdr:rowOff>133350</xdr:rowOff>
    </xdr:to>
    <xdr:sp>
      <xdr:nvSpPr>
        <xdr:cNvPr id="6" name="Oval 6"/>
        <xdr:cNvSpPr>
          <a:spLocks/>
        </xdr:cNvSpPr>
      </xdr:nvSpPr>
      <xdr:spPr>
        <a:xfrm>
          <a:off x="2638425" y="2228850"/>
          <a:ext cx="76200" cy="85725"/>
        </a:xfrm>
        <a:prstGeom prst="ellipse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14</xdr:row>
      <xdr:rowOff>47625</xdr:rowOff>
    </xdr:from>
    <xdr:to>
      <xdr:col>12</xdr:col>
      <xdr:colOff>209550</xdr:colOff>
      <xdr:row>14</xdr:row>
      <xdr:rowOff>133350</xdr:rowOff>
    </xdr:to>
    <xdr:sp>
      <xdr:nvSpPr>
        <xdr:cNvPr id="7" name="Oval 7"/>
        <xdr:cNvSpPr>
          <a:spLocks/>
        </xdr:cNvSpPr>
      </xdr:nvSpPr>
      <xdr:spPr>
        <a:xfrm>
          <a:off x="3133725" y="2228850"/>
          <a:ext cx="76200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14</xdr:row>
      <xdr:rowOff>47625</xdr:rowOff>
    </xdr:from>
    <xdr:to>
      <xdr:col>16</xdr:col>
      <xdr:colOff>238125</xdr:colOff>
      <xdr:row>14</xdr:row>
      <xdr:rowOff>133350</xdr:rowOff>
    </xdr:to>
    <xdr:sp>
      <xdr:nvSpPr>
        <xdr:cNvPr id="8" name="Oval 8"/>
        <xdr:cNvSpPr>
          <a:spLocks/>
        </xdr:cNvSpPr>
      </xdr:nvSpPr>
      <xdr:spPr>
        <a:xfrm>
          <a:off x="4257675" y="2228850"/>
          <a:ext cx="76200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0</xdr:rowOff>
    </xdr:from>
    <xdr:to>
      <xdr:col>18</xdr:col>
      <xdr:colOff>161925</xdr:colOff>
      <xdr:row>15</xdr:row>
      <xdr:rowOff>19050</xdr:rowOff>
    </xdr:to>
    <xdr:sp>
      <xdr:nvSpPr>
        <xdr:cNvPr id="9" name="Rectangle 9"/>
        <xdr:cNvSpPr>
          <a:spLocks/>
        </xdr:cNvSpPr>
      </xdr:nvSpPr>
      <xdr:spPr>
        <a:xfrm>
          <a:off x="2019300" y="2181225"/>
          <a:ext cx="27622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21</xdr:row>
      <xdr:rowOff>47625</xdr:rowOff>
    </xdr:from>
    <xdr:to>
      <xdr:col>8</xdr:col>
      <xdr:colOff>209550</xdr:colOff>
      <xdr:row>21</xdr:row>
      <xdr:rowOff>133350</xdr:rowOff>
    </xdr:to>
    <xdr:sp>
      <xdr:nvSpPr>
        <xdr:cNvPr id="10" name="Oval 10"/>
        <xdr:cNvSpPr>
          <a:spLocks/>
        </xdr:cNvSpPr>
      </xdr:nvSpPr>
      <xdr:spPr>
        <a:xfrm>
          <a:off x="2143125" y="3171825"/>
          <a:ext cx="76200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21</xdr:row>
      <xdr:rowOff>47625</xdr:rowOff>
    </xdr:from>
    <xdr:to>
      <xdr:col>14</xdr:col>
      <xdr:colOff>209550</xdr:colOff>
      <xdr:row>21</xdr:row>
      <xdr:rowOff>133350</xdr:rowOff>
    </xdr:to>
    <xdr:sp>
      <xdr:nvSpPr>
        <xdr:cNvPr id="11" name="Oval 11"/>
        <xdr:cNvSpPr>
          <a:spLocks/>
        </xdr:cNvSpPr>
      </xdr:nvSpPr>
      <xdr:spPr>
        <a:xfrm>
          <a:off x="3733800" y="3171825"/>
          <a:ext cx="7620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18</xdr:row>
      <xdr:rowOff>47625</xdr:rowOff>
    </xdr:from>
    <xdr:to>
      <xdr:col>13</xdr:col>
      <xdr:colOff>238125</xdr:colOff>
      <xdr:row>19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381375" y="2781300"/>
          <a:ext cx="2095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8</xdr:col>
      <xdr:colOff>114300</xdr:colOff>
      <xdr:row>14</xdr:row>
      <xdr:rowOff>47625</xdr:rowOff>
    </xdr:from>
    <xdr:to>
      <xdr:col>8</xdr:col>
      <xdr:colOff>190500</xdr:colOff>
      <xdr:row>14</xdr:row>
      <xdr:rowOff>133350</xdr:rowOff>
    </xdr:to>
    <xdr:sp>
      <xdr:nvSpPr>
        <xdr:cNvPr id="13" name="Oval 13"/>
        <xdr:cNvSpPr>
          <a:spLocks/>
        </xdr:cNvSpPr>
      </xdr:nvSpPr>
      <xdr:spPr>
        <a:xfrm>
          <a:off x="2124075" y="2228850"/>
          <a:ext cx="76200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30</xdr:row>
      <xdr:rowOff>0</xdr:rowOff>
    </xdr:from>
    <xdr:to>
      <xdr:col>10</xdr:col>
      <xdr:colOff>190500</xdr:colOff>
      <xdr:row>31</xdr:row>
      <xdr:rowOff>19050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476500" y="4638675"/>
          <a:ext cx="2190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180975</xdr:colOff>
      <xdr:row>30</xdr:row>
      <xdr:rowOff>0</xdr:rowOff>
    </xdr:from>
    <xdr:to>
      <xdr:col>14</xdr:col>
      <xdr:colOff>152400</xdr:colOff>
      <xdr:row>31</xdr:row>
      <xdr:rowOff>19050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533775" y="4638675"/>
          <a:ext cx="2190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161925</xdr:colOff>
      <xdr:row>30</xdr:row>
      <xdr:rowOff>0</xdr:rowOff>
    </xdr:from>
    <xdr:to>
      <xdr:col>18</xdr:col>
      <xdr:colOff>133350</xdr:colOff>
      <xdr:row>31</xdr:row>
      <xdr:rowOff>19050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533900" y="4638675"/>
          <a:ext cx="2190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133350</xdr:colOff>
      <xdr:row>29</xdr:row>
      <xdr:rowOff>152400</xdr:rowOff>
    </xdr:from>
    <xdr:to>
      <xdr:col>22</xdr:col>
      <xdr:colOff>104775</xdr:colOff>
      <xdr:row>31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495925" y="4629150"/>
          <a:ext cx="2190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14</xdr:col>
      <xdr:colOff>133350</xdr:colOff>
      <xdr:row>14</xdr:row>
      <xdr:rowOff>47625</xdr:rowOff>
    </xdr:from>
    <xdr:to>
      <xdr:col>14</xdr:col>
      <xdr:colOff>209550</xdr:colOff>
      <xdr:row>14</xdr:row>
      <xdr:rowOff>133350</xdr:rowOff>
    </xdr:to>
    <xdr:sp>
      <xdr:nvSpPr>
        <xdr:cNvPr id="18" name="Oval 18"/>
        <xdr:cNvSpPr>
          <a:spLocks/>
        </xdr:cNvSpPr>
      </xdr:nvSpPr>
      <xdr:spPr>
        <a:xfrm>
          <a:off x="3733800" y="2228850"/>
          <a:ext cx="76200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14</xdr:row>
      <xdr:rowOff>47625</xdr:rowOff>
    </xdr:from>
    <xdr:to>
      <xdr:col>10</xdr:col>
      <xdr:colOff>209550</xdr:colOff>
      <xdr:row>14</xdr:row>
      <xdr:rowOff>133350</xdr:rowOff>
    </xdr:to>
    <xdr:sp>
      <xdr:nvSpPr>
        <xdr:cNvPr id="19" name="Oval 19"/>
        <xdr:cNvSpPr>
          <a:spLocks/>
        </xdr:cNvSpPr>
      </xdr:nvSpPr>
      <xdr:spPr>
        <a:xfrm>
          <a:off x="2638425" y="2228850"/>
          <a:ext cx="76200" cy="85725"/>
        </a:xfrm>
        <a:prstGeom prst="ellipse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14</xdr:row>
      <xdr:rowOff>47625</xdr:rowOff>
    </xdr:from>
    <xdr:to>
      <xdr:col>12</xdr:col>
      <xdr:colOff>209550</xdr:colOff>
      <xdr:row>14</xdr:row>
      <xdr:rowOff>133350</xdr:rowOff>
    </xdr:to>
    <xdr:sp>
      <xdr:nvSpPr>
        <xdr:cNvPr id="20" name="Oval 20"/>
        <xdr:cNvSpPr>
          <a:spLocks/>
        </xdr:cNvSpPr>
      </xdr:nvSpPr>
      <xdr:spPr>
        <a:xfrm>
          <a:off x="3133725" y="2228850"/>
          <a:ext cx="76200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14</xdr:row>
      <xdr:rowOff>47625</xdr:rowOff>
    </xdr:from>
    <xdr:to>
      <xdr:col>16</xdr:col>
      <xdr:colOff>238125</xdr:colOff>
      <xdr:row>14</xdr:row>
      <xdr:rowOff>133350</xdr:rowOff>
    </xdr:to>
    <xdr:sp>
      <xdr:nvSpPr>
        <xdr:cNvPr id="21" name="Oval 21"/>
        <xdr:cNvSpPr>
          <a:spLocks/>
        </xdr:cNvSpPr>
      </xdr:nvSpPr>
      <xdr:spPr>
        <a:xfrm>
          <a:off x="4257675" y="2228850"/>
          <a:ext cx="76200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0</xdr:rowOff>
    </xdr:from>
    <xdr:to>
      <xdr:col>18</xdr:col>
      <xdr:colOff>161925</xdr:colOff>
      <xdr:row>15</xdr:row>
      <xdr:rowOff>19050</xdr:rowOff>
    </xdr:to>
    <xdr:sp>
      <xdr:nvSpPr>
        <xdr:cNvPr id="22" name="Rectangle 22"/>
        <xdr:cNvSpPr>
          <a:spLocks/>
        </xdr:cNvSpPr>
      </xdr:nvSpPr>
      <xdr:spPr>
        <a:xfrm>
          <a:off x="2019300" y="2181225"/>
          <a:ext cx="27622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21</xdr:row>
      <xdr:rowOff>47625</xdr:rowOff>
    </xdr:from>
    <xdr:to>
      <xdr:col>8</xdr:col>
      <xdr:colOff>209550</xdr:colOff>
      <xdr:row>21</xdr:row>
      <xdr:rowOff>133350</xdr:rowOff>
    </xdr:to>
    <xdr:sp>
      <xdr:nvSpPr>
        <xdr:cNvPr id="23" name="Oval 23"/>
        <xdr:cNvSpPr>
          <a:spLocks/>
        </xdr:cNvSpPr>
      </xdr:nvSpPr>
      <xdr:spPr>
        <a:xfrm>
          <a:off x="2143125" y="3171825"/>
          <a:ext cx="76200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21</xdr:row>
      <xdr:rowOff>47625</xdr:rowOff>
    </xdr:from>
    <xdr:to>
      <xdr:col>14</xdr:col>
      <xdr:colOff>209550</xdr:colOff>
      <xdr:row>21</xdr:row>
      <xdr:rowOff>133350</xdr:rowOff>
    </xdr:to>
    <xdr:sp>
      <xdr:nvSpPr>
        <xdr:cNvPr id="24" name="Oval 24"/>
        <xdr:cNvSpPr>
          <a:spLocks/>
        </xdr:cNvSpPr>
      </xdr:nvSpPr>
      <xdr:spPr>
        <a:xfrm>
          <a:off x="3733800" y="3171825"/>
          <a:ext cx="7620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18</xdr:row>
      <xdr:rowOff>47625</xdr:rowOff>
    </xdr:from>
    <xdr:to>
      <xdr:col>13</xdr:col>
      <xdr:colOff>238125</xdr:colOff>
      <xdr:row>19</xdr:row>
      <xdr:rowOff>66675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381375" y="2781300"/>
          <a:ext cx="2095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8</xdr:col>
      <xdr:colOff>114300</xdr:colOff>
      <xdr:row>14</xdr:row>
      <xdr:rowOff>47625</xdr:rowOff>
    </xdr:from>
    <xdr:to>
      <xdr:col>8</xdr:col>
      <xdr:colOff>190500</xdr:colOff>
      <xdr:row>14</xdr:row>
      <xdr:rowOff>133350</xdr:rowOff>
    </xdr:to>
    <xdr:sp>
      <xdr:nvSpPr>
        <xdr:cNvPr id="26" name="Oval 26"/>
        <xdr:cNvSpPr>
          <a:spLocks/>
        </xdr:cNvSpPr>
      </xdr:nvSpPr>
      <xdr:spPr>
        <a:xfrm>
          <a:off x="2124075" y="2228850"/>
          <a:ext cx="76200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10</xdr:col>
      <xdr:colOff>190500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86075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14</xdr:col>
      <xdr:colOff>152400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62375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161925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57725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22</xdr:col>
      <xdr:colOff>104775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43550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seQ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Page1"/>
      <sheetName val="Page2"/>
      <sheetName val="BS"/>
      <sheetName val="working bs"/>
      <sheetName val="p&amp;l"/>
    </sheetNames>
    <sheetDataSet>
      <sheetData sheetId="1">
        <row r="38">
          <cell r="I38">
            <v>2391</v>
          </cell>
          <cell r="M38">
            <v>-1146</v>
          </cell>
          <cell r="Q38">
            <v>3627</v>
          </cell>
          <cell r="U38">
            <v>-1034</v>
          </cell>
        </row>
        <row r="39">
          <cell r="I39">
            <v>-1028</v>
          </cell>
          <cell r="M39">
            <v>-103</v>
          </cell>
          <cell r="Q39">
            <v>-1269</v>
          </cell>
          <cell r="U39">
            <v>-204</v>
          </cell>
        </row>
        <row r="40">
          <cell r="I40">
            <v>-874</v>
          </cell>
          <cell r="M40">
            <v>-1265</v>
          </cell>
          <cell r="Q40">
            <v>-1833</v>
          </cell>
          <cell r="U40">
            <v>-2618</v>
          </cell>
        </row>
        <row r="41">
          <cell r="I41">
            <v>0</v>
          </cell>
          <cell r="M41">
            <v>0</v>
          </cell>
          <cell r="Q41">
            <v>0</v>
          </cell>
          <cell r="U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59"/>
  <sheetViews>
    <sheetView view="pageBreakPreview" zoomScale="60" workbookViewId="0" topLeftCell="A38">
      <selection activeCell="W46" sqref="W46"/>
    </sheetView>
  </sheetViews>
  <sheetFormatPr defaultColWidth="9.140625" defaultRowHeight="12.75"/>
  <cols>
    <col min="1" max="1" width="2.57421875" style="1" customWidth="1"/>
    <col min="2" max="7" width="3.7109375" style="1" customWidth="1"/>
    <col min="8" max="8" width="5.28125" style="1" customWidth="1"/>
    <col min="9" max="12" width="3.7109375" style="1" customWidth="1"/>
    <col min="13" max="13" width="5.28125" style="1" customWidth="1"/>
    <col min="14" max="16" width="3.7109375" style="1" customWidth="1"/>
    <col min="17" max="17" width="4.140625" style="1" customWidth="1"/>
    <col min="18" max="27" width="3.7109375" style="1" customWidth="1"/>
    <col min="28" max="16384" width="9.140625" style="1" customWidth="1"/>
  </cols>
  <sheetData>
    <row r="2" spans="2:13" ht="12.75">
      <c r="B2" s="2" t="s">
        <v>0</v>
      </c>
      <c r="L2" s="1" t="s">
        <v>1</v>
      </c>
      <c r="M2" s="2" t="s">
        <v>2</v>
      </c>
    </row>
    <row r="3" spans="2:12" ht="12.75">
      <c r="B3" s="2" t="s">
        <v>3</v>
      </c>
      <c r="L3" s="1" t="s">
        <v>1</v>
      </c>
    </row>
    <row r="4" spans="2:13" ht="12.75">
      <c r="B4" s="2" t="s">
        <v>4</v>
      </c>
      <c r="L4" s="1" t="s">
        <v>1</v>
      </c>
      <c r="M4" s="2" t="s">
        <v>5</v>
      </c>
    </row>
    <row r="5" spans="2:12" ht="12.75">
      <c r="B5" s="2" t="s">
        <v>3</v>
      </c>
      <c r="L5" s="1" t="s">
        <v>1</v>
      </c>
    </row>
    <row r="6" spans="1:13" ht="12.75">
      <c r="A6" s="1" t="s">
        <v>6</v>
      </c>
      <c r="B6" s="2" t="s">
        <v>7</v>
      </c>
      <c r="L6" s="1" t="s">
        <v>1</v>
      </c>
      <c r="M6" s="2" t="s">
        <v>8</v>
      </c>
    </row>
    <row r="7" spans="2:13" s="3" customFormat="1" ht="11.25">
      <c r="B7" s="4"/>
      <c r="M7" s="4" t="s">
        <v>9</v>
      </c>
    </row>
    <row r="8" spans="1:13" ht="12.75">
      <c r="A8" s="1" t="s">
        <v>6</v>
      </c>
      <c r="B8" s="2" t="s">
        <v>10</v>
      </c>
      <c r="L8" s="1" t="s">
        <v>1</v>
      </c>
      <c r="M8" s="2" t="s">
        <v>11</v>
      </c>
    </row>
    <row r="9" spans="1:13" ht="12.75">
      <c r="A9" s="1" t="s">
        <v>6</v>
      </c>
      <c r="B9" s="2" t="s">
        <v>12</v>
      </c>
      <c r="L9" s="1" t="s">
        <v>1</v>
      </c>
      <c r="M9" s="2">
        <v>7002</v>
      </c>
    </row>
    <row r="10" spans="1:13" ht="12.75">
      <c r="A10" s="1" t="s">
        <v>6</v>
      </c>
      <c r="B10" s="2" t="s">
        <v>13</v>
      </c>
      <c r="L10" s="1" t="s">
        <v>1</v>
      </c>
      <c r="M10" s="2" t="s">
        <v>14</v>
      </c>
    </row>
    <row r="11" spans="1:13" ht="12.75">
      <c r="A11" s="1" t="s">
        <v>6</v>
      </c>
      <c r="B11" s="2" t="s">
        <v>15</v>
      </c>
      <c r="L11" s="1" t="s">
        <v>1</v>
      </c>
      <c r="M11" s="2" t="s">
        <v>16</v>
      </c>
    </row>
    <row r="12" ht="12.75">
      <c r="B12" s="2"/>
    </row>
    <row r="13" spans="1:9" ht="12.75">
      <c r="A13" s="1" t="s">
        <v>6</v>
      </c>
      <c r="B13" s="2" t="s">
        <v>17</v>
      </c>
      <c r="H13" s="1" t="s">
        <v>1</v>
      </c>
      <c r="I13" s="5" t="s">
        <v>18</v>
      </c>
    </row>
    <row r="14" ht="7.5" customHeight="1">
      <c r="B14" s="2"/>
    </row>
    <row r="15" spans="1:23" ht="12.75">
      <c r="A15" s="1" t="s">
        <v>6</v>
      </c>
      <c r="B15" s="2" t="s">
        <v>19</v>
      </c>
      <c r="H15" s="1" t="s">
        <v>1</v>
      </c>
      <c r="I15" s="3"/>
      <c r="J15" s="6" t="s">
        <v>20</v>
      </c>
      <c r="K15" s="7"/>
      <c r="L15" s="6" t="s">
        <v>21</v>
      </c>
      <c r="N15" s="6" t="s">
        <v>22</v>
      </c>
      <c r="O15" s="3"/>
      <c r="P15" s="6" t="s">
        <v>23</v>
      </c>
      <c r="Q15" s="7"/>
      <c r="R15" s="6" t="s">
        <v>24</v>
      </c>
      <c r="T15" s="7"/>
      <c r="U15" s="3"/>
      <c r="W15" s="7"/>
    </row>
    <row r="17" spans="1:24" ht="12.75">
      <c r="A17" s="8" t="s">
        <v>25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5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3:24" ht="12.75">
      <c r="C20" s="9"/>
      <c r="D20" s="9"/>
      <c r="E20" s="9"/>
      <c r="F20" s="9"/>
      <c r="G20" s="9"/>
      <c r="H20" s="9"/>
      <c r="I20" s="9"/>
      <c r="J20" s="10" t="s">
        <v>6</v>
      </c>
      <c r="K20" s="11" t="s">
        <v>26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5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5:16" ht="12.75">
      <c r="E22" s="10" t="s">
        <v>6</v>
      </c>
      <c r="F22" s="2" t="s">
        <v>27</v>
      </c>
      <c r="G22" s="2"/>
      <c r="H22" s="2"/>
      <c r="I22" s="2"/>
      <c r="J22" s="2" t="s">
        <v>28</v>
      </c>
      <c r="K22" s="2"/>
      <c r="L22" s="2"/>
      <c r="M22" s="2"/>
      <c r="N22" s="2"/>
      <c r="O22" s="2"/>
      <c r="P22" s="2" t="s">
        <v>29</v>
      </c>
    </row>
    <row r="24" ht="12.75">
      <c r="A24" s="2" t="s">
        <v>30</v>
      </c>
    </row>
    <row r="25" ht="12.75">
      <c r="B25" s="2"/>
    </row>
    <row r="26" spans="1:24" ht="17.25" customHeight="1">
      <c r="A26" s="13"/>
      <c r="B26" s="14"/>
      <c r="C26" s="14"/>
      <c r="D26" s="14"/>
      <c r="E26" s="14"/>
      <c r="F26" s="14"/>
      <c r="G26" s="14"/>
      <c r="H26" s="15"/>
      <c r="I26" s="16" t="s">
        <v>31</v>
      </c>
      <c r="J26" s="16"/>
      <c r="K26" s="16"/>
      <c r="L26" s="16"/>
      <c r="M26" s="16"/>
      <c r="N26" s="16"/>
      <c r="O26" s="16"/>
      <c r="P26" s="17"/>
      <c r="Q26" s="18" t="s">
        <v>32</v>
      </c>
      <c r="R26" s="16"/>
      <c r="S26" s="16"/>
      <c r="T26" s="16"/>
      <c r="U26" s="16"/>
      <c r="V26" s="16"/>
      <c r="W26" s="16"/>
      <c r="X26" s="17"/>
    </row>
    <row r="27" spans="1:27" ht="12.75">
      <c r="A27" s="19"/>
      <c r="B27" s="20"/>
      <c r="C27" s="20"/>
      <c r="D27" s="20"/>
      <c r="E27" s="20"/>
      <c r="F27" s="20"/>
      <c r="G27" s="20"/>
      <c r="H27" s="21"/>
      <c r="I27" s="22" t="s">
        <v>33</v>
      </c>
      <c r="J27" s="22"/>
      <c r="K27" s="22"/>
      <c r="L27" s="23"/>
      <c r="M27" s="24" t="s">
        <v>34</v>
      </c>
      <c r="N27" s="22"/>
      <c r="O27" s="22"/>
      <c r="P27" s="23"/>
      <c r="Q27" s="24" t="s">
        <v>35</v>
      </c>
      <c r="R27" s="22"/>
      <c r="S27" s="22"/>
      <c r="T27" s="23"/>
      <c r="U27" s="24" t="s">
        <v>34</v>
      </c>
      <c r="V27" s="22"/>
      <c r="W27" s="22"/>
      <c r="X27" s="23"/>
      <c r="Y27" s="25"/>
      <c r="Z27" s="26"/>
      <c r="AA27" s="3"/>
    </row>
    <row r="28" spans="1:27" ht="12.75">
      <c r="A28" s="19"/>
      <c r="B28" s="20"/>
      <c r="C28" s="20"/>
      <c r="D28" s="20"/>
      <c r="E28" s="20"/>
      <c r="F28" s="20"/>
      <c r="G28" s="20"/>
      <c r="H28" s="21"/>
      <c r="I28" s="27" t="s">
        <v>36</v>
      </c>
      <c r="J28" s="27"/>
      <c r="K28" s="27"/>
      <c r="L28" s="28"/>
      <c r="M28" s="29" t="s">
        <v>37</v>
      </c>
      <c r="N28" s="27"/>
      <c r="O28" s="27"/>
      <c r="P28" s="28"/>
      <c r="Q28" s="29"/>
      <c r="R28" s="27"/>
      <c r="S28" s="27"/>
      <c r="T28" s="28"/>
      <c r="U28" s="29" t="s">
        <v>37</v>
      </c>
      <c r="V28" s="27"/>
      <c r="W28" s="27"/>
      <c r="X28" s="28"/>
      <c r="Y28" s="25"/>
      <c r="Z28" s="26"/>
      <c r="AA28" s="3"/>
    </row>
    <row r="29" spans="1:27" ht="12.75">
      <c r="A29" s="19"/>
      <c r="B29" s="20"/>
      <c r="C29" s="20"/>
      <c r="D29" s="20"/>
      <c r="E29" s="20"/>
      <c r="F29" s="20"/>
      <c r="G29" s="20"/>
      <c r="H29" s="21"/>
      <c r="I29" s="30"/>
      <c r="J29" s="30"/>
      <c r="K29" s="30"/>
      <c r="L29" s="31"/>
      <c r="M29" s="29" t="s">
        <v>36</v>
      </c>
      <c r="N29" s="27"/>
      <c r="O29" s="27"/>
      <c r="P29" s="28"/>
      <c r="Q29" s="32"/>
      <c r="R29" s="33"/>
      <c r="S29" s="33"/>
      <c r="T29" s="34"/>
      <c r="U29" s="29" t="s">
        <v>38</v>
      </c>
      <c r="V29" s="27"/>
      <c r="W29" s="27"/>
      <c r="X29" s="28"/>
      <c r="Y29" s="25"/>
      <c r="Z29" s="35"/>
      <c r="AA29" s="3"/>
    </row>
    <row r="30" spans="1:27" ht="12.75">
      <c r="A30" s="19"/>
      <c r="B30" s="20"/>
      <c r="C30" s="20"/>
      <c r="D30" s="20"/>
      <c r="E30" s="20"/>
      <c r="F30" s="20"/>
      <c r="G30" s="20"/>
      <c r="H30" s="21"/>
      <c r="I30" s="30"/>
      <c r="J30" s="30"/>
      <c r="K30" s="30"/>
      <c r="L30" s="36"/>
      <c r="M30" s="37"/>
      <c r="N30" s="38"/>
      <c r="O30" s="38"/>
      <c r="P30" s="39"/>
      <c r="Q30" s="40"/>
      <c r="R30" s="41"/>
      <c r="S30" s="41"/>
      <c r="T30" s="42"/>
      <c r="U30" s="43"/>
      <c r="V30" s="44"/>
      <c r="W30" s="44"/>
      <c r="X30" s="45"/>
      <c r="Y30" s="25"/>
      <c r="Z30" s="35"/>
      <c r="AA30" s="3"/>
    </row>
    <row r="31" spans="1:27" ht="12.75">
      <c r="A31" s="19"/>
      <c r="B31" s="20"/>
      <c r="C31" s="20"/>
      <c r="D31" s="20"/>
      <c r="E31" s="20"/>
      <c r="F31" s="20"/>
      <c r="G31" s="20"/>
      <c r="H31" s="21"/>
      <c r="I31" s="30"/>
      <c r="J31" s="30"/>
      <c r="K31" s="30"/>
      <c r="L31" s="36"/>
      <c r="M31" s="37"/>
      <c r="N31" s="38"/>
      <c r="O31" s="38"/>
      <c r="P31" s="39"/>
      <c r="Q31" s="40"/>
      <c r="R31" s="41"/>
      <c r="S31" s="41"/>
      <c r="T31" s="42"/>
      <c r="U31" s="43"/>
      <c r="V31" s="44"/>
      <c r="W31" s="44"/>
      <c r="X31" s="45"/>
      <c r="Y31" s="25"/>
      <c r="Z31" s="35"/>
      <c r="AA31" s="3"/>
    </row>
    <row r="32" spans="1:25" ht="12.75">
      <c r="A32" s="19"/>
      <c r="B32" s="20"/>
      <c r="C32" s="20"/>
      <c r="D32" s="20"/>
      <c r="E32" s="20"/>
      <c r="F32" s="20"/>
      <c r="G32" s="20"/>
      <c r="H32" s="21"/>
      <c r="I32" s="30"/>
      <c r="J32" s="30"/>
      <c r="K32" s="30"/>
      <c r="L32" s="31"/>
      <c r="M32" s="46"/>
      <c r="N32" s="33"/>
      <c r="O32" s="47"/>
      <c r="P32" s="48"/>
      <c r="Q32" s="49"/>
      <c r="R32" s="41"/>
      <c r="S32" s="41"/>
      <c r="T32" s="42"/>
      <c r="U32" s="40"/>
      <c r="V32" s="50"/>
      <c r="W32" s="50"/>
      <c r="X32" s="51"/>
      <c r="Y32" s="25"/>
    </row>
    <row r="33" spans="1:24" ht="12.75">
      <c r="A33" s="19"/>
      <c r="B33" s="20"/>
      <c r="C33" s="20"/>
      <c r="D33" s="20"/>
      <c r="E33" s="20"/>
      <c r="F33" s="20"/>
      <c r="G33" s="20"/>
      <c r="H33" s="21"/>
      <c r="I33" s="52" t="s">
        <v>39</v>
      </c>
      <c r="J33" s="27"/>
      <c r="K33" s="27"/>
      <c r="L33" s="28"/>
      <c r="M33" s="52" t="s">
        <v>40</v>
      </c>
      <c r="N33" s="27"/>
      <c r="O33" s="27"/>
      <c r="P33" s="28"/>
      <c r="Q33" s="27" t="str">
        <f>+I33</f>
        <v>[30/06/2002]</v>
      </c>
      <c r="R33" s="27"/>
      <c r="S33" s="27"/>
      <c r="T33" s="28"/>
      <c r="U33" s="27" t="str">
        <f>+M33</f>
        <v>[30/06/2001]</v>
      </c>
      <c r="V33" s="27"/>
      <c r="W33" s="27"/>
      <c r="X33" s="28"/>
    </row>
    <row r="34" spans="1:24" ht="12.75">
      <c r="A34" s="53"/>
      <c r="B34" s="54"/>
      <c r="C34" s="54"/>
      <c r="D34" s="54"/>
      <c r="E34" s="54"/>
      <c r="F34" s="54"/>
      <c r="G34" s="54"/>
      <c r="H34" s="55"/>
      <c r="I34" s="27" t="s">
        <v>41</v>
      </c>
      <c r="J34" s="27"/>
      <c r="K34" s="27"/>
      <c r="L34" s="28"/>
      <c r="M34" s="29" t="s">
        <v>41</v>
      </c>
      <c r="N34" s="27"/>
      <c r="O34" s="27"/>
      <c r="P34" s="28"/>
      <c r="Q34" s="29" t="s">
        <v>41</v>
      </c>
      <c r="R34" s="27"/>
      <c r="S34" s="27"/>
      <c r="T34" s="28"/>
      <c r="U34" s="29" t="s">
        <v>41</v>
      </c>
      <c r="V34" s="27"/>
      <c r="W34" s="27"/>
      <c r="X34" s="28"/>
    </row>
    <row r="35" spans="1:24" ht="15.75">
      <c r="A35" s="56">
        <v>1</v>
      </c>
      <c r="B35" s="57" t="s">
        <v>42</v>
      </c>
      <c r="C35" s="58" t="s">
        <v>43</v>
      </c>
      <c r="D35" s="58"/>
      <c r="E35" s="58"/>
      <c r="F35" s="58"/>
      <c r="G35" s="58"/>
      <c r="H35" s="58"/>
      <c r="I35" s="59">
        <v>32811</v>
      </c>
      <c r="J35" s="60"/>
      <c r="K35" s="60"/>
      <c r="L35" s="61"/>
      <c r="M35" s="59">
        <v>24873</v>
      </c>
      <c r="N35" s="60"/>
      <c r="O35" s="60"/>
      <c r="P35" s="61"/>
      <c r="Q35" s="59">
        <f>42481+I35</f>
        <v>75292</v>
      </c>
      <c r="R35" s="60"/>
      <c r="S35" s="60"/>
      <c r="T35" s="61"/>
      <c r="U35" s="59">
        <v>39609</v>
      </c>
      <c r="V35" s="60"/>
      <c r="W35" s="60"/>
      <c r="X35" s="61"/>
    </row>
    <row r="36" spans="1:24" ht="15.75">
      <c r="A36" s="56"/>
      <c r="B36" s="57" t="s">
        <v>44</v>
      </c>
      <c r="C36" s="58" t="s">
        <v>45</v>
      </c>
      <c r="D36" s="58"/>
      <c r="E36" s="58"/>
      <c r="F36" s="58"/>
      <c r="G36" s="58"/>
      <c r="H36" s="58"/>
      <c r="I36" s="59">
        <v>0</v>
      </c>
      <c r="J36" s="60"/>
      <c r="K36" s="60"/>
      <c r="L36" s="61"/>
      <c r="M36" s="62">
        <v>0</v>
      </c>
      <c r="N36" s="60"/>
      <c r="O36" s="60"/>
      <c r="P36" s="61"/>
      <c r="Q36" s="59">
        <v>0</v>
      </c>
      <c r="R36" s="60"/>
      <c r="S36" s="60"/>
      <c r="T36" s="61"/>
      <c r="U36" s="62">
        <v>0</v>
      </c>
      <c r="V36" s="60"/>
      <c r="W36" s="60"/>
      <c r="X36" s="61"/>
    </row>
    <row r="37" spans="1:24" ht="26.25" customHeight="1">
      <c r="A37" s="56"/>
      <c r="B37" s="57" t="s">
        <v>46</v>
      </c>
      <c r="C37" s="63" t="s">
        <v>47</v>
      </c>
      <c r="D37" s="63"/>
      <c r="E37" s="63"/>
      <c r="F37" s="58"/>
      <c r="G37" s="58"/>
      <c r="H37" s="58"/>
      <c r="I37" s="64"/>
      <c r="J37" s="65"/>
      <c r="K37" s="65"/>
      <c r="L37" s="66"/>
      <c r="M37" s="59">
        <v>22</v>
      </c>
      <c r="N37" s="60"/>
      <c r="O37" s="60"/>
      <c r="P37" s="61"/>
      <c r="Q37" s="64"/>
      <c r="R37" s="65"/>
      <c r="S37" s="65"/>
      <c r="T37" s="66"/>
      <c r="U37" s="59">
        <v>51</v>
      </c>
      <c r="V37" s="60"/>
      <c r="W37" s="60"/>
      <c r="X37" s="61"/>
    </row>
    <row r="38" spans="1:24" ht="103.5" customHeight="1">
      <c r="A38" s="56">
        <v>2</v>
      </c>
      <c r="B38" s="57" t="s">
        <v>42</v>
      </c>
      <c r="C38" s="63" t="s">
        <v>48</v>
      </c>
      <c r="D38" s="63"/>
      <c r="E38" s="63"/>
      <c r="F38" s="58"/>
      <c r="G38" s="58"/>
      <c r="H38" s="58"/>
      <c r="I38" s="64">
        <v>2391</v>
      </c>
      <c r="J38" s="65"/>
      <c r="K38" s="65"/>
      <c r="L38" s="66"/>
      <c r="M38" s="59">
        <v>-1146</v>
      </c>
      <c r="N38" s="60"/>
      <c r="O38" s="60"/>
      <c r="P38" s="61"/>
      <c r="Q38" s="64">
        <f>1236+I38</f>
        <v>3627</v>
      </c>
      <c r="R38" s="65"/>
      <c r="S38" s="65"/>
      <c r="T38" s="66"/>
      <c r="U38" s="59">
        <v>-1034</v>
      </c>
      <c r="V38" s="60"/>
      <c r="W38" s="60"/>
      <c r="X38" s="61"/>
    </row>
    <row r="39" spans="1:24" ht="27" customHeight="1">
      <c r="A39" s="56"/>
      <c r="B39" s="67" t="s">
        <v>44</v>
      </c>
      <c r="C39" s="63" t="s">
        <v>49</v>
      </c>
      <c r="D39" s="63"/>
      <c r="E39" s="63"/>
      <c r="F39" s="58"/>
      <c r="G39" s="58"/>
      <c r="H39" s="58"/>
      <c r="I39" s="59">
        <v>-1028</v>
      </c>
      <c r="J39" s="60"/>
      <c r="K39" s="60"/>
      <c r="L39" s="61"/>
      <c r="M39" s="59">
        <v>-103</v>
      </c>
      <c r="N39" s="60"/>
      <c r="O39" s="60"/>
      <c r="P39" s="61"/>
      <c r="Q39" s="59">
        <f>-241+I39</f>
        <v>-1269</v>
      </c>
      <c r="R39" s="60"/>
      <c r="S39" s="60"/>
      <c r="T39" s="61"/>
      <c r="U39" s="59">
        <v>-204</v>
      </c>
      <c r="V39" s="60"/>
      <c r="W39" s="60"/>
      <c r="X39" s="61"/>
    </row>
    <row r="40" spans="1:24" ht="26.25" customHeight="1">
      <c r="A40" s="56"/>
      <c r="B40" s="57" t="s">
        <v>46</v>
      </c>
      <c r="C40" s="63" t="s">
        <v>50</v>
      </c>
      <c r="D40" s="63"/>
      <c r="E40" s="63"/>
      <c r="F40" s="58"/>
      <c r="G40" s="58"/>
      <c r="H40" s="58"/>
      <c r="I40" s="59">
        <v>-874</v>
      </c>
      <c r="J40" s="60"/>
      <c r="K40" s="60"/>
      <c r="L40" s="61"/>
      <c r="M40" s="59">
        <v>-1265</v>
      </c>
      <c r="N40" s="60"/>
      <c r="O40" s="60"/>
      <c r="P40" s="61"/>
      <c r="Q40" s="59">
        <f>-959+I40</f>
        <v>-1833</v>
      </c>
      <c r="R40" s="60"/>
      <c r="S40" s="60"/>
      <c r="T40" s="61"/>
      <c r="U40" s="59">
        <v>-2618</v>
      </c>
      <c r="V40" s="60"/>
      <c r="W40" s="60"/>
      <c r="X40" s="61"/>
    </row>
    <row r="41" spans="1:24" ht="16.5" customHeight="1">
      <c r="A41" s="56"/>
      <c r="B41" s="57" t="s">
        <v>51</v>
      </c>
      <c r="C41" s="63" t="s">
        <v>52</v>
      </c>
      <c r="D41" s="63"/>
      <c r="E41" s="63"/>
      <c r="F41" s="58"/>
      <c r="G41" s="58"/>
      <c r="H41" s="58"/>
      <c r="I41" s="59">
        <v>0</v>
      </c>
      <c r="J41" s="60"/>
      <c r="K41" s="60"/>
      <c r="L41" s="61"/>
      <c r="M41" s="59">
        <v>0</v>
      </c>
      <c r="N41" s="60"/>
      <c r="O41" s="60"/>
      <c r="P41" s="61"/>
      <c r="Q41" s="59">
        <v>0</v>
      </c>
      <c r="R41" s="60"/>
      <c r="S41" s="60"/>
      <c r="T41" s="61"/>
      <c r="U41" s="59">
        <v>0</v>
      </c>
      <c r="V41" s="60"/>
      <c r="W41" s="60"/>
      <c r="X41" s="61"/>
    </row>
    <row r="42" spans="2:21" ht="12.75">
      <c r="B42" s="10"/>
      <c r="C42" s="68"/>
      <c r="D42" s="68"/>
      <c r="E42" s="68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2:21" ht="12.75">
      <c r="B43" s="10"/>
      <c r="C43" s="68"/>
      <c r="D43" s="68"/>
      <c r="E43" s="68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2:21" ht="12.75">
      <c r="B44" s="10"/>
      <c r="C44" s="68"/>
      <c r="D44" s="68"/>
      <c r="E44" s="68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2:21" ht="12.75">
      <c r="B45" s="10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2:23" ht="14.25">
      <c r="B46" s="10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W46" s="69"/>
    </row>
    <row r="47" spans="2:21" ht="12.75">
      <c r="B47" s="1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21" ht="12.75">
      <c r="B48" s="10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 ht="12.75">
      <c r="B49" s="10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2:21" ht="12.75">
      <c r="B50" s="10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2:21" ht="12.75">
      <c r="B51" s="10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ht="12.75">
      <c r="B52" s="10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ht="12.75">
      <c r="B53" s="10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2:21" ht="12.75">
      <c r="B54" s="10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2:21" ht="12.75">
      <c r="B55" s="1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2:21" ht="12.75">
      <c r="B56" s="10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2:21" ht="12.75">
      <c r="B57" s="10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2:21" ht="12.75">
      <c r="B58" s="10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2:21" ht="12.75">
      <c r="B59" s="10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2:21" ht="12.75">
      <c r="B60" s="10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>
      <c r="A61" s="3"/>
      <c r="B61" s="7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.75">
      <c r="A62" s="3"/>
      <c r="B62" s="7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.75">
      <c r="A63" s="3"/>
      <c r="B63" s="7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.75">
      <c r="A64" s="3"/>
      <c r="B64" s="7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5" ht="12.75">
      <c r="A65" s="3"/>
      <c r="B65" s="70"/>
      <c r="C65" s="3"/>
      <c r="D65" s="3"/>
      <c r="E65" s="3"/>
    </row>
    <row r="66" spans="1:5" ht="12.75">
      <c r="A66" s="3"/>
      <c r="B66" s="70"/>
      <c r="C66" s="3"/>
      <c r="D66" s="3"/>
      <c r="E66" s="3"/>
    </row>
    <row r="67" spans="1:5" ht="12.75">
      <c r="A67" s="3"/>
      <c r="B67" s="70"/>
      <c r="C67" s="3"/>
      <c r="D67" s="3"/>
      <c r="E67" s="3"/>
    </row>
    <row r="68" spans="1:5" ht="12.75">
      <c r="A68" s="3"/>
      <c r="B68" s="70"/>
      <c r="C68" s="3"/>
      <c r="D68" s="3"/>
      <c r="E68" s="3"/>
    </row>
    <row r="69" spans="1:5" ht="12.75">
      <c r="A69" s="3"/>
      <c r="B69" s="70"/>
      <c r="C69" s="3"/>
      <c r="D69" s="3"/>
      <c r="E69" s="3"/>
    </row>
    <row r="70" spans="1:5" ht="12.75">
      <c r="A70" s="3"/>
      <c r="B70" s="70"/>
      <c r="C70" s="3"/>
      <c r="D70" s="3"/>
      <c r="E70" s="3"/>
    </row>
    <row r="71" spans="1:5" ht="12.75">
      <c r="A71" s="3"/>
      <c r="B71" s="70"/>
      <c r="C71" s="3"/>
      <c r="D71" s="3"/>
      <c r="E71" s="3"/>
    </row>
    <row r="72" spans="1:5" ht="12.75">
      <c r="A72" s="3"/>
      <c r="B72" s="70"/>
      <c r="C72" s="3"/>
      <c r="D72" s="3"/>
      <c r="E72" s="3"/>
    </row>
    <row r="73" spans="1:5" ht="12.75">
      <c r="A73" s="3"/>
      <c r="B73" s="70"/>
      <c r="C73" s="3"/>
      <c r="D73" s="3"/>
      <c r="E73" s="3"/>
    </row>
    <row r="74" spans="1:5" ht="12.75">
      <c r="A74" s="3"/>
      <c r="B74" s="70"/>
      <c r="C74" s="3"/>
      <c r="D74" s="3"/>
      <c r="E74" s="3"/>
    </row>
    <row r="75" spans="1:5" ht="12.75">
      <c r="A75" s="3"/>
      <c r="B75" s="70"/>
      <c r="C75" s="3"/>
      <c r="D75" s="3"/>
      <c r="E75" s="3"/>
    </row>
    <row r="76" spans="1:5" ht="12.75">
      <c r="A76" s="3"/>
      <c r="B76" s="70"/>
      <c r="C76" s="3"/>
      <c r="D76" s="3"/>
      <c r="E76" s="3"/>
    </row>
    <row r="77" spans="1:5" ht="12.75">
      <c r="A77" s="3"/>
      <c r="B77" s="70"/>
      <c r="C77" s="3"/>
      <c r="D77" s="3"/>
      <c r="E77" s="3"/>
    </row>
    <row r="78" spans="1:5" ht="12.75">
      <c r="A78" s="3"/>
      <c r="B78" s="70"/>
      <c r="C78" s="3"/>
      <c r="D78" s="3"/>
      <c r="E78" s="3"/>
    </row>
    <row r="79" spans="1:5" ht="12.75">
      <c r="A79" s="3"/>
      <c r="B79" s="70"/>
      <c r="C79" s="3"/>
      <c r="D79" s="3"/>
      <c r="E79" s="3"/>
    </row>
    <row r="80" spans="1:5" ht="12.75">
      <c r="A80" s="3"/>
      <c r="B80" s="70"/>
      <c r="C80" s="3"/>
      <c r="D80" s="3"/>
      <c r="E80" s="3"/>
    </row>
    <row r="81" spans="1:5" ht="12.75">
      <c r="A81" s="3"/>
      <c r="B81" s="70"/>
      <c r="C81" s="3"/>
      <c r="D81" s="3"/>
      <c r="E81" s="3"/>
    </row>
    <row r="82" spans="1:5" ht="12.75">
      <c r="A82" s="3"/>
      <c r="B82" s="70"/>
      <c r="C82" s="3"/>
      <c r="D82" s="3"/>
      <c r="E82" s="3"/>
    </row>
    <row r="83" spans="1:5" ht="12.75">
      <c r="A83" s="3"/>
      <c r="B83" s="70"/>
      <c r="C83" s="3"/>
      <c r="D83" s="3"/>
      <c r="E83" s="3"/>
    </row>
    <row r="84" spans="1:5" ht="12.75">
      <c r="A84" s="3"/>
      <c r="B84" s="70"/>
      <c r="C84" s="3"/>
      <c r="D84" s="3"/>
      <c r="E84" s="3"/>
    </row>
    <row r="85" spans="1:5" ht="12.75">
      <c r="A85" s="3"/>
      <c r="B85" s="70"/>
      <c r="C85" s="3"/>
      <c r="D85" s="3"/>
      <c r="E85" s="3"/>
    </row>
    <row r="86" spans="1:5" ht="12.75">
      <c r="A86" s="3"/>
      <c r="B86" s="70"/>
      <c r="C86" s="3"/>
      <c r="D86" s="3"/>
      <c r="E86" s="3"/>
    </row>
    <row r="87" spans="1:5" ht="12.75">
      <c r="A87" s="3"/>
      <c r="B87" s="70"/>
      <c r="C87" s="3"/>
      <c r="D87" s="3"/>
      <c r="E87" s="3"/>
    </row>
    <row r="88" spans="1:5" ht="12.75">
      <c r="A88" s="3"/>
      <c r="B88" s="70"/>
      <c r="C88" s="3"/>
      <c r="D88" s="3"/>
      <c r="E88" s="3"/>
    </row>
    <row r="89" spans="1:5" ht="12.75">
      <c r="A89" s="3"/>
      <c r="B89" s="70"/>
      <c r="C89" s="3"/>
      <c r="D89" s="3"/>
      <c r="E89" s="3"/>
    </row>
    <row r="90" spans="1:5" ht="12.75">
      <c r="A90" s="3"/>
      <c r="B90" s="70"/>
      <c r="C90" s="3"/>
      <c r="D90" s="3"/>
      <c r="E90" s="3"/>
    </row>
    <row r="91" spans="1:5" ht="12.75">
      <c r="A91" s="3"/>
      <c r="B91" s="70"/>
      <c r="C91" s="3"/>
      <c r="D91" s="3"/>
      <c r="E91" s="3"/>
    </row>
    <row r="92" spans="1:5" ht="12.75">
      <c r="A92" s="3"/>
      <c r="B92" s="70"/>
      <c r="C92" s="3"/>
      <c r="D92" s="3"/>
      <c r="E92" s="3"/>
    </row>
    <row r="93" spans="1:5" ht="12.75">
      <c r="A93" s="3"/>
      <c r="B93" s="70"/>
      <c r="C93" s="3"/>
      <c r="D93" s="3"/>
      <c r="E93" s="3"/>
    </row>
    <row r="94" spans="1:5" ht="12.75">
      <c r="A94" s="3"/>
      <c r="B94" s="70"/>
      <c r="C94" s="3"/>
      <c r="D94" s="3"/>
      <c r="E94" s="3"/>
    </row>
    <row r="95" spans="1:5" ht="12.75">
      <c r="A95" s="3"/>
      <c r="B95" s="70"/>
      <c r="C95" s="3"/>
      <c r="D95" s="3"/>
      <c r="E95" s="3"/>
    </row>
    <row r="96" spans="1:5" ht="12.75">
      <c r="A96" s="3"/>
      <c r="B96" s="70"/>
      <c r="C96" s="3"/>
      <c r="D96" s="3"/>
      <c r="E96" s="3"/>
    </row>
    <row r="97" spans="1:5" ht="12.75">
      <c r="A97" s="3"/>
      <c r="B97" s="70"/>
      <c r="C97" s="3"/>
      <c r="D97" s="3"/>
      <c r="E97" s="3"/>
    </row>
    <row r="98" spans="1:5" ht="12.75">
      <c r="A98" s="3"/>
      <c r="B98" s="70"/>
      <c r="C98" s="3"/>
      <c r="D98" s="3"/>
      <c r="E98" s="3"/>
    </row>
    <row r="99" spans="1:5" ht="12.75">
      <c r="A99" s="3"/>
      <c r="B99" s="70"/>
      <c r="C99" s="3"/>
      <c r="D99" s="3"/>
      <c r="E99" s="3"/>
    </row>
    <row r="100" spans="1:5" ht="12.75">
      <c r="A100" s="3"/>
      <c r="B100" s="70"/>
      <c r="C100" s="3"/>
      <c r="D100" s="3"/>
      <c r="E100" s="3"/>
    </row>
    <row r="101" spans="1:5" ht="12.75">
      <c r="A101" s="3"/>
      <c r="B101" s="70"/>
      <c r="C101" s="3"/>
      <c r="D101" s="3"/>
      <c r="E101" s="3"/>
    </row>
    <row r="102" spans="1:5" ht="12.75">
      <c r="A102" s="3"/>
      <c r="B102" s="70"/>
      <c r="C102" s="3"/>
      <c r="D102" s="3"/>
      <c r="E102" s="3"/>
    </row>
    <row r="103" spans="1:5" ht="12.75">
      <c r="A103" s="3"/>
      <c r="B103" s="70"/>
      <c r="C103" s="3"/>
      <c r="D103" s="3"/>
      <c r="E103" s="3"/>
    </row>
    <row r="104" spans="1:5" ht="12.75">
      <c r="A104" s="3"/>
      <c r="B104" s="70"/>
      <c r="C104" s="3"/>
      <c r="D104" s="3"/>
      <c r="E104" s="3"/>
    </row>
    <row r="105" spans="1:5" ht="12.75">
      <c r="A105" s="3"/>
      <c r="B105" s="70"/>
      <c r="C105" s="3"/>
      <c r="D105" s="3"/>
      <c r="E105" s="3"/>
    </row>
    <row r="106" spans="1:5" ht="12.75">
      <c r="A106" s="3"/>
      <c r="B106" s="70"/>
      <c r="C106" s="3"/>
      <c r="D106" s="3"/>
      <c r="E106" s="3"/>
    </row>
    <row r="107" spans="1:5" ht="12.75">
      <c r="A107" s="3"/>
      <c r="B107" s="70"/>
      <c r="C107" s="3"/>
      <c r="D107" s="3"/>
      <c r="E107" s="3"/>
    </row>
    <row r="108" spans="1:5" ht="12.75">
      <c r="A108" s="3"/>
      <c r="B108" s="70"/>
      <c r="C108" s="3"/>
      <c r="D108" s="3"/>
      <c r="E108" s="3"/>
    </row>
    <row r="109" spans="1:5" ht="12.75">
      <c r="A109" s="3"/>
      <c r="B109" s="70"/>
      <c r="C109" s="3"/>
      <c r="D109" s="3"/>
      <c r="E109" s="3"/>
    </row>
    <row r="110" spans="1:5" ht="12.75">
      <c r="A110" s="3"/>
      <c r="B110" s="70"/>
      <c r="C110" s="3"/>
      <c r="D110" s="3"/>
      <c r="E110" s="3"/>
    </row>
    <row r="111" spans="1:5" ht="12.75">
      <c r="A111" s="3"/>
      <c r="B111" s="70"/>
      <c r="C111" s="3"/>
      <c r="D111" s="3"/>
      <c r="E111" s="3"/>
    </row>
    <row r="112" spans="1:5" ht="12.75">
      <c r="A112" s="3"/>
      <c r="B112" s="70"/>
      <c r="C112" s="3"/>
      <c r="D112" s="3"/>
      <c r="E112" s="3"/>
    </row>
    <row r="113" spans="1:5" ht="12.75">
      <c r="A113" s="3"/>
      <c r="B113" s="70"/>
      <c r="C113" s="3"/>
      <c r="D113" s="3"/>
      <c r="E113" s="3"/>
    </row>
    <row r="114" spans="1:5" ht="12.75">
      <c r="A114" s="3"/>
      <c r="B114" s="70"/>
      <c r="C114" s="3"/>
      <c r="D114" s="3"/>
      <c r="E114" s="3"/>
    </row>
    <row r="115" spans="1:5" ht="12.75">
      <c r="A115" s="3"/>
      <c r="B115" s="70"/>
      <c r="C115" s="3"/>
      <c r="D115" s="3"/>
      <c r="E115" s="3"/>
    </row>
    <row r="116" spans="2:5" ht="12.75">
      <c r="B116" s="70"/>
      <c r="C116" s="3"/>
      <c r="D116" s="3"/>
      <c r="E116" s="3"/>
    </row>
    <row r="117" spans="2:5" ht="12.75">
      <c r="B117" s="70"/>
      <c r="C117" s="3"/>
      <c r="D117" s="3"/>
      <c r="E117" s="3"/>
    </row>
    <row r="118" spans="2:5" ht="12.75">
      <c r="B118" s="70"/>
      <c r="C118" s="3"/>
      <c r="D118" s="3"/>
      <c r="E118" s="3"/>
    </row>
    <row r="119" spans="2:5" ht="12.75">
      <c r="B119" s="70"/>
      <c r="C119" s="3"/>
      <c r="D119" s="3"/>
      <c r="E119" s="3"/>
    </row>
    <row r="120" spans="2:5" ht="12.75">
      <c r="B120" s="70"/>
      <c r="C120" s="3"/>
      <c r="D120" s="3"/>
      <c r="E120" s="3"/>
    </row>
    <row r="121" spans="2:5" ht="12.75">
      <c r="B121" s="70"/>
      <c r="C121" s="3"/>
      <c r="D121" s="3"/>
      <c r="E121" s="3"/>
    </row>
    <row r="122" spans="2:5" ht="12.75">
      <c r="B122" s="70"/>
      <c r="C122" s="3"/>
      <c r="D122" s="3"/>
      <c r="E122" s="3"/>
    </row>
    <row r="123" spans="2:5" ht="12.75">
      <c r="B123" s="70"/>
      <c r="C123" s="3"/>
      <c r="D123" s="3"/>
      <c r="E123" s="3"/>
    </row>
    <row r="124" spans="2:5" ht="12.75">
      <c r="B124" s="70"/>
      <c r="C124" s="3"/>
      <c r="D124" s="3"/>
      <c r="E124" s="3"/>
    </row>
    <row r="125" spans="2:5" ht="12.75">
      <c r="B125" s="70"/>
      <c r="C125" s="3"/>
      <c r="D125" s="3"/>
      <c r="E125" s="3"/>
    </row>
    <row r="126" spans="2:5" ht="12.75">
      <c r="B126" s="70"/>
      <c r="C126" s="3"/>
      <c r="D126" s="3"/>
      <c r="E126" s="3"/>
    </row>
    <row r="127" spans="2:5" ht="12.75">
      <c r="B127" s="70"/>
      <c r="C127" s="3"/>
      <c r="D127" s="3"/>
      <c r="E127" s="3"/>
    </row>
    <row r="128" spans="2:5" ht="12.75">
      <c r="B128" s="70"/>
      <c r="C128" s="3"/>
      <c r="D128" s="3"/>
      <c r="E128" s="3"/>
    </row>
    <row r="129" spans="2:5" ht="12.75">
      <c r="B129" s="70"/>
      <c r="C129" s="3"/>
      <c r="D129" s="3"/>
      <c r="E129" s="3"/>
    </row>
    <row r="130" spans="2:5" ht="12.75">
      <c r="B130" s="70"/>
      <c r="C130" s="3"/>
      <c r="D130" s="3"/>
      <c r="E130" s="3"/>
    </row>
    <row r="131" spans="2:5" ht="12.75">
      <c r="B131" s="70"/>
      <c r="C131" s="3"/>
      <c r="D131" s="3"/>
      <c r="E131" s="3"/>
    </row>
    <row r="132" spans="2:5" ht="12.75">
      <c r="B132" s="70"/>
      <c r="C132" s="3"/>
      <c r="D132" s="3"/>
      <c r="E132" s="3"/>
    </row>
    <row r="133" spans="2:5" ht="12.75">
      <c r="B133" s="70"/>
      <c r="C133" s="3"/>
      <c r="D133" s="3"/>
      <c r="E133" s="3"/>
    </row>
    <row r="134" spans="2:5" ht="12.75">
      <c r="B134" s="70"/>
      <c r="C134" s="3"/>
      <c r="D134" s="3"/>
      <c r="E134" s="3"/>
    </row>
    <row r="135" spans="2:5" ht="12.75">
      <c r="B135" s="70"/>
      <c r="C135" s="3"/>
      <c r="D135" s="3"/>
      <c r="E135" s="3"/>
    </row>
    <row r="136" spans="2:5" ht="12.75">
      <c r="B136" s="70"/>
      <c r="C136" s="3"/>
      <c r="D136" s="3"/>
      <c r="E136" s="3"/>
    </row>
    <row r="137" spans="2:5" ht="12.75">
      <c r="B137" s="70"/>
      <c r="C137" s="3"/>
      <c r="D137" s="3"/>
      <c r="E137" s="3"/>
    </row>
    <row r="138" spans="2:5" ht="12.75">
      <c r="B138" s="70"/>
      <c r="C138" s="3"/>
      <c r="D138" s="3"/>
      <c r="E138" s="3"/>
    </row>
    <row r="139" spans="2:5" ht="12.75">
      <c r="B139" s="70"/>
      <c r="C139" s="3"/>
      <c r="D139" s="3"/>
      <c r="E139" s="3"/>
    </row>
    <row r="140" spans="2:5" ht="12.75">
      <c r="B140" s="70"/>
      <c r="C140" s="3"/>
      <c r="D140" s="3"/>
      <c r="E140" s="3"/>
    </row>
    <row r="141" spans="2:5" ht="12.75">
      <c r="B141" s="70"/>
      <c r="C141" s="3"/>
      <c r="D141" s="3"/>
      <c r="E141" s="3"/>
    </row>
    <row r="142" spans="2:5" ht="12.75">
      <c r="B142" s="70"/>
      <c r="C142" s="3"/>
      <c r="D142" s="3"/>
      <c r="E142" s="3"/>
    </row>
    <row r="143" spans="2:5" ht="12.75">
      <c r="B143" s="70"/>
      <c r="C143" s="3"/>
      <c r="D143" s="3"/>
      <c r="E143" s="3"/>
    </row>
    <row r="144" spans="2:5" ht="12.75">
      <c r="B144" s="70"/>
      <c r="C144" s="3"/>
      <c r="D144" s="3"/>
      <c r="E144" s="3"/>
    </row>
    <row r="145" spans="2:5" ht="12.75">
      <c r="B145" s="70"/>
      <c r="C145" s="3"/>
      <c r="D145" s="3"/>
      <c r="E145" s="3"/>
    </row>
    <row r="146" spans="2:5" ht="12.75">
      <c r="B146" s="70"/>
      <c r="C146" s="3"/>
      <c r="D146" s="3"/>
      <c r="E146" s="3"/>
    </row>
    <row r="147" spans="2:5" ht="12.75">
      <c r="B147" s="70"/>
      <c r="C147" s="3"/>
      <c r="D147" s="3"/>
      <c r="E147" s="3"/>
    </row>
    <row r="148" spans="2:5" ht="12.75">
      <c r="B148" s="70"/>
      <c r="C148" s="3"/>
      <c r="D148" s="3"/>
      <c r="E148" s="3"/>
    </row>
    <row r="149" spans="2:5" ht="12.75">
      <c r="B149" s="70"/>
      <c r="C149" s="3"/>
      <c r="D149" s="3"/>
      <c r="E149" s="3"/>
    </row>
    <row r="150" spans="2:5" ht="12.75">
      <c r="B150" s="70"/>
      <c r="C150" s="3"/>
      <c r="D150" s="3"/>
      <c r="E150" s="3"/>
    </row>
    <row r="151" spans="2:5" ht="12.75">
      <c r="B151" s="70"/>
      <c r="C151" s="3"/>
      <c r="D151" s="3"/>
      <c r="E151" s="3"/>
    </row>
    <row r="152" spans="2:5" ht="12.75">
      <c r="B152" s="70"/>
      <c r="C152" s="3"/>
      <c r="D152" s="3"/>
      <c r="E152" s="3"/>
    </row>
    <row r="153" spans="2:5" ht="12.75">
      <c r="B153" s="70"/>
      <c r="C153" s="3"/>
      <c r="D153" s="3"/>
      <c r="E153" s="3"/>
    </row>
    <row r="154" spans="2:5" ht="12.75">
      <c r="B154" s="70"/>
      <c r="C154" s="3"/>
      <c r="D154" s="3"/>
      <c r="E154" s="3"/>
    </row>
    <row r="155" spans="2:5" ht="12.75">
      <c r="B155" s="70"/>
      <c r="C155" s="3"/>
      <c r="D155" s="3"/>
      <c r="E155" s="3"/>
    </row>
    <row r="156" spans="2:5" ht="12.75">
      <c r="B156" s="70"/>
      <c r="C156" s="3"/>
      <c r="D156" s="3"/>
      <c r="E156" s="3"/>
    </row>
    <row r="157" spans="2:5" ht="12.75">
      <c r="B157" s="70"/>
      <c r="C157" s="3"/>
      <c r="D157" s="3"/>
      <c r="E157" s="3"/>
    </row>
    <row r="158" spans="2:5" ht="12.75">
      <c r="B158" s="70"/>
      <c r="C158" s="3"/>
      <c r="D158" s="3"/>
      <c r="E158" s="3"/>
    </row>
    <row r="159" spans="2:5" ht="12.75">
      <c r="B159" s="70"/>
      <c r="C159" s="3"/>
      <c r="D159" s="3"/>
      <c r="E159" s="3"/>
    </row>
    <row r="160" spans="2:5" ht="12.75">
      <c r="B160" s="70"/>
      <c r="C160" s="3"/>
      <c r="D160" s="3"/>
      <c r="E160" s="3"/>
    </row>
    <row r="161" spans="2:5" ht="12.75">
      <c r="B161" s="70"/>
      <c r="C161" s="3"/>
      <c r="D161" s="3"/>
      <c r="E161" s="3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</sheetData>
  <mergeCells count="60">
    <mergeCell ref="U41:X41"/>
    <mergeCell ref="C42:E42"/>
    <mergeCell ref="C43:E43"/>
    <mergeCell ref="C44:E44"/>
    <mergeCell ref="C41:H41"/>
    <mergeCell ref="I41:L41"/>
    <mergeCell ref="M41:P41"/>
    <mergeCell ref="Q41:T41"/>
    <mergeCell ref="U39:X39"/>
    <mergeCell ref="C40:H40"/>
    <mergeCell ref="I40:L40"/>
    <mergeCell ref="M40:P40"/>
    <mergeCell ref="Q40:T40"/>
    <mergeCell ref="U40:X40"/>
    <mergeCell ref="C39:H39"/>
    <mergeCell ref="I39:L39"/>
    <mergeCell ref="M39:P39"/>
    <mergeCell ref="Q39:T39"/>
    <mergeCell ref="U37:X37"/>
    <mergeCell ref="C38:H38"/>
    <mergeCell ref="I38:L38"/>
    <mergeCell ref="M38:P38"/>
    <mergeCell ref="Q38:T38"/>
    <mergeCell ref="U38:X38"/>
    <mergeCell ref="C37:H37"/>
    <mergeCell ref="I37:L37"/>
    <mergeCell ref="M37:P37"/>
    <mergeCell ref="Q37:T37"/>
    <mergeCell ref="U35:X35"/>
    <mergeCell ref="C36:H36"/>
    <mergeCell ref="I36:L36"/>
    <mergeCell ref="M36:P36"/>
    <mergeCell ref="Q36:T36"/>
    <mergeCell ref="U36:X36"/>
    <mergeCell ref="C35:H35"/>
    <mergeCell ref="I35:L35"/>
    <mergeCell ref="M35:P35"/>
    <mergeCell ref="Q35:T35"/>
    <mergeCell ref="I34:L34"/>
    <mergeCell ref="M34:P34"/>
    <mergeCell ref="Q34:T34"/>
    <mergeCell ref="U34:X34"/>
    <mergeCell ref="I33:L33"/>
    <mergeCell ref="M33:P33"/>
    <mergeCell ref="Q33:T33"/>
    <mergeCell ref="U33:X33"/>
    <mergeCell ref="Q28:T28"/>
    <mergeCell ref="U28:X28"/>
    <mergeCell ref="M29:P29"/>
    <mergeCell ref="U29:X29"/>
    <mergeCell ref="M28:P28"/>
    <mergeCell ref="A17:X17"/>
    <mergeCell ref="A26:H34"/>
    <mergeCell ref="I26:P26"/>
    <mergeCell ref="Q26:X26"/>
    <mergeCell ref="I27:L27"/>
    <mergeCell ref="M27:P27"/>
    <mergeCell ref="Q27:T27"/>
    <mergeCell ref="U27:X27"/>
    <mergeCell ref="I28:L28"/>
  </mergeCells>
  <printOptions/>
  <pageMargins left="0.75" right="0.75" top="1" bottom="1" header="0.5" footer="0.5"/>
  <pageSetup horizontalDpi="360" verticalDpi="360" orientation="portrait" scale="94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view="pageBreakPreview" zoomScale="60" workbookViewId="0" topLeftCell="A16">
      <selection activeCell="W23" sqref="W23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7" width="3.7109375" style="1" customWidth="1"/>
    <col min="8" max="8" width="9.57421875" style="1" customWidth="1"/>
    <col min="9" max="11" width="3.7109375" style="1" customWidth="1"/>
    <col min="12" max="12" width="2.57421875" style="1" customWidth="1"/>
    <col min="13" max="15" width="3.7109375" style="1" customWidth="1"/>
    <col min="16" max="16" width="2.57421875" style="1" customWidth="1"/>
    <col min="17" max="19" width="3.7109375" style="1" customWidth="1"/>
    <col min="20" max="20" width="2.57421875" style="1" customWidth="1"/>
    <col min="21" max="23" width="3.7109375" style="1" customWidth="1"/>
    <col min="24" max="24" width="2.57421875" style="1" customWidth="1"/>
    <col min="25" max="87" width="3.7109375" style="1" customWidth="1"/>
    <col min="88" max="16384" width="9.140625" style="1" customWidth="1"/>
  </cols>
  <sheetData>
    <row r="1" spans="1:24" ht="39" customHeight="1">
      <c r="A1" s="76" t="s">
        <v>53</v>
      </c>
      <c r="B1" s="57"/>
      <c r="C1" s="77" t="s">
        <v>54</v>
      </c>
      <c r="D1" s="77"/>
      <c r="E1" s="77"/>
      <c r="F1" s="77"/>
      <c r="G1" s="77"/>
      <c r="H1" s="77"/>
      <c r="I1" s="78">
        <f>'[1]Page1'!I38+'[1]Page1'!I39+'[1]Page1'!I40+'[1]Page1'!I41</f>
        <v>489</v>
      </c>
      <c r="J1" s="78"/>
      <c r="K1" s="78"/>
      <c r="L1" s="78"/>
      <c r="M1" s="78">
        <f>'[1]Page1'!M38+'[1]Page1'!M39+'[1]Page1'!M40+'[1]Page1'!M41</f>
        <v>-2514</v>
      </c>
      <c r="N1" s="78"/>
      <c r="O1" s="78"/>
      <c r="P1" s="78"/>
      <c r="Q1" s="78">
        <f>'[1]Page1'!Q38+'[1]Page1'!Q39+'[1]Page1'!Q40+'[1]Page1'!Q41</f>
        <v>525</v>
      </c>
      <c r="R1" s="78"/>
      <c r="S1" s="78"/>
      <c r="T1" s="78"/>
      <c r="U1" s="78">
        <f>'[1]Page1'!U38+'[1]Page1'!U39+'[1]Page1'!U40+'[1]Page1'!U41</f>
        <v>-3856</v>
      </c>
      <c r="V1" s="78"/>
      <c r="W1" s="78"/>
      <c r="X1" s="78"/>
    </row>
    <row r="2" spans="1:24" ht="27" customHeight="1">
      <c r="A2" s="76" t="s">
        <v>55</v>
      </c>
      <c r="B2" s="57"/>
      <c r="C2" s="77" t="s">
        <v>56</v>
      </c>
      <c r="D2" s="77"/>
      <c r="E2" s="77"/>
      <c r="F2" s="77"/>
      <c r="G2" s="77"/>
      <c r="H2" s="77"/>
      <c r="I2" s="78">
        <v>0</v>
      </c>
      <c r="J2" s="78"/>
      <c r="K2" s="78"/>
      <c r="L2" s="78"/>
      <c r="M2" s="78">
        <v>0</v>
      </c>
      <c r="N2" s="78"/>
      <c r="O2" s="78"/>
      <c r="P2" s="78"/>
      <c r="Q2" s="78">
        <v>0</v>
      </c>
      <c r="R2" s="78"/>
      <c r="S2" s="78"/>
      <c r="T2" s="78"/>
      <c r="U2" s="78">
        <v>0</v>
      </c>
      <c r="V2" s="78"/>
      <c r="W2" s="78"/>
      <c r="X2" s="78"/>
    </row>
    <row r="3" spans="1:24" ht="65.25" customHeight="1">
      <c r="A3" s="76" t="s">
        <v>57</v>
      </c>
      <c r="B3" s="57"/>
      <c r="C3" s="79" t="s">
        <v>58</v>
      </c>
      <c r="D3" s="79"/>
      <c r="E3" s="79"/>
      <c r="F3" s="80"/>
      <c r="G3" s="80"/>
      <c r="H3" s="80"/>
      <c r="I3" s="81">
        <f>SUM(I1:I2)</f>
        <v>489</v>
      </c>
      <c r="J3" s="81"/>
      <c r="K3" s="81"/>
      <c r="L3" s="81"/>
      <c r="M3" s="81">
        <f>SUM(M1:M2)</f>
        <v>-2514</v>
      </c>
      <c r="N3" s="81"/>
      <c r="O3" s="81"/>
      <c r="P3" s="81"/>
      <c r="Q3" s="81">
        <f>SUM(Q1:Q2)</f>
        <v>525</v>
      </c>
      <c r="R3" s="81"/>
      <c r="S3" s="81"/>
      <c r="T3" s="81"/>
      <c r="U3" s="81">
        <f>SUM(U1:U2)</f>
        <v>-3856</v>
      </c>
      <c r="V3" s="81"/>
      <c r="W3" s="81"/>
      <c r="X3" s="81"/>
    </row>
    <row r="4" spans="1:24" ht="15.75">
      <c r="A4" s="76" t="s">
        <v>59</v>
      </c>
      <c r="B4" s="57"/>
      <c r="C4" s="82" t="s">
        <v>60</v>
      </c>
      <c r="D4" s="82"/>
      <c r="E4" s="82"/>
      <c r="F4" s="77"/>
      <c r="G4" s="77"/>
      <c r="H4" s="77"/>
      <c r="I4" s="64">
        <v>0</v>
      </c>
      <c r="J4" s="65"/>
      <c r="K4" s="65"/>
      <c r="L4" s="66"/>
      <c r="M4" s="78">
        <v>0</v>
      </c>
      <c r="N4" s="78"/>
      <c r="O4" s="78"/>
      <c r="P4" s="78"/>
      <c r="Q4" s="78">
        <v>0</v>
      </c>
      <c r="R4" s="78"/>
      <c r="S4" s="78"/>
      <c r="T4" s="78"/>
      <c r="U4" s="78">
        <v>-2</v>
      </c>
      <c r="V4" s="78"/>
      <c r="W4" s="78"/>
      <c r="X4" s="78"/>
    </row>
    <row r="5" spans="1:24" ht="27" customHeight="1">
      <c r="A5" s="76" t="s">
        <v>61</v>
      </c>
      <c r="B5" s="57" t="s">
        <v>61</v>
      </c>
      <c r="C5" s="82" t="s">
        <v>62</v>
      </c>
      <c r="D5" s="82"/>
      <c r="E5" s="82"/>
      <c r="F5" s="77"/>
      <c r="G5" s="77"/>
      <c r="H5" s="77"/>
      <c r="I5" s="78">
        <f>SUM(I3:I4)</f>
        <v>489</v>
      </c>
      <c r="J5" s="78"/>
      <c r="K5" s="78"/>
      <c r="L5" s="78"/>
      <c r="M5" s="78">
        <f>SUM(M3:M4)</f>
        <v>-2514</v>
      </c>
      <c r="N5" s="78"/>
      <c r="O5" s="78"/>
      <c r="P5" s="78"/>
      <c r="Q5" s="78">
        <f>SUM(Q3:Q4)</f>
        <v>525</v>
      </c>
      <c r="R5" s="78"/>
      <c r="S5" s="78"/>
      <c r="T5" s="78"/>
      <c r="U5" s="78">
        <f>SUM(U3:U4)</f>
        <v>-3858</v>
      </c>
      <c r="V5" s="78"/>
      <c r="W5" s="78"/>
      <c r="X5" s="78"/>
    </row>
    <row r="6" spans="1:24" ht="15.75">
      <c r="A6" s="76"/>
      <c r="B6" s="57" t="s">
        <v>63</v>
      </c>
      <c r="C6" s="79" t="s">
        <v>64</v>
      </c>
      <c r="D6" s="79"/>
      <c r="E6" s="79"/>
      <c r="F6" s="80"/>
      <c r="G6" s="80"/>
      <c r="H6" s="80"/>
      <c r="I6" s="78">
        <v>0</v>
      </c>
      <c r="J6" s="78"/>
      <c r="K6" s="78"/>
      <c r="L6" s="78"/>
      <c r="M6" s="78">
        <v>0</v>
      </c>
      <c r="N6" s="78"/>
      <c r="O6" s="78"/>
      <c r="P6" s="78"/>
      <c r="Q6" s="78">
        <v>0</v>
      </c>
      <c r="R6" s="78"/>
      <c r="S6" s="78"/>
      <c r="T6" s="78"/>
      <c r="U6" s="78">
        <v>0</v>
      </c>
      <c r="V6" s="78"/>
      <c r="W6" s="78"/>
      <c r="X6" s="78"/>
    </row>
    <row r="7" spans="1:24" ht="26.25" customHeight="1">
      <c r="A7" s="76" t="s">
        <v>65</v>
      </c>
      <c r="B7" s="57"/>
      <c r="C7" s="79" t="s">
        <v>66</v>
      </c>
      <c r="D7" s="79"/>
      <c r="E7" s="79"/>
      <c r="F7" s="80"/>
      <c r="G7" s="80"/>
      <c r="H7" s="80"/>
      <c r="I7" s="78">
        <v>0</v>
      </c>
      <c r="J7" s="78"/>
      <c r="K7" s="78"/>
      <c r="L7" s="78"/>
      <c r="M7" s="78">
        <v>0</v>
      </c>
      <c r="N7" s="78"/>
      <c r="O7" s="78"/>
      <c r="P7" s="78"/>
      <c r="Q7" s="78">
        <v>0</v>
      </c>
      <c r="R7" s="78"/>
      <c r="S7" s="78"/>
      <c r="T7" s="78"/>
      <c r="U7" s="78">
        <v>0</v>
      </c>
      <c r="V7" s="78"/>
      <c r="W7" s="78"/>
      <c r="X7" s="78"/>
    </row>
    <row r="8" spans="1:24" ht="45" customHeight="1">
      <c r="A8" s="76" t="s">
        <v>67</v>
      </c>
      <c r="B8" s="57"/>
      <c r="C8" s="80" t="s">
        <v>68</v>
      </c>
      <c r="D8" s="80"/>
      <c r="E8" s="80"/>
      <c r="F8" s="80"/>
      <c r="G8" s="80"/>
      <c r="H8" s="80"/>
      <c r="I8" s="78">
        <f>SUM(I5:I7)</f>
        <v>489</v>
      </c>
      <c r="J8" s="78"/>
      <c r="K8" s="78"/>
      <c r="L8" s="78"/>
      <c r="M8" s="78">
        <f>SUM(M5:M7)</f>
        <v>-2514</v>
      </c>
      <c r="N8" s="78"/>
      <c r="O8" s="78"/>
      <c r="P8" s="78"/>
      <c r="Q8" s="78">
        <f>SUM(Q5:Q7)</f>
        <v>525</v>
      </c>
      <c r="R8" s="78"/>
      <c r="S8" s="78"/>
      <c r="T8" s="78"/>
      <c r="U8" s="78">
        <f>SUM(U5:U7)</f>
        <v>-3858</v>
      </c>
      <c r="V8" s="78"/>
      <c r="W8" s="78"/>
      <c r="X8" s="78"/>
    </row>
    <row r="9" spans="1:24" ht="15.75">
      <c r="A9" s="76" t="s">
        <v>69</v>
      </c>
      <c r="B9" s="57" t="s">
        <v>61</v>
      </c>
      <c r="C9" s="80" t="s">
        <v>70</v>
      </c>
      <c r="D9" s="80"/>
      <c r="E9" s="80"/>
      <c r="F9" s="80"/>
      <c r="G9" s="80"/>
      <c r="H9" s="80"/>
      <c r="I9" s="78">
        <v>0</v>
      </c>
      <c r="J9" s="78"/>
      <c r="K9" s="78"/>
      <c r="L9" s="78"/>
      <c r="M9" s="78">
        <v>0</v>
      </c>
      <c r="N9" s="78"/>
      <c r="O9" s="78"/>
      <c r="P9" s="78"/>
      <c r="Q9" s="78">
        <v>0</v>
      </c>
      <c r="R9" s="78"/>
      <c r="S9" s="78"/>
      <c r="T9" s="78"/>
      <c r="U9" s="78">
        <v>0</v>
      </c>
      <c r="V9" s="78"/>
      <c r="W9" s="78"/>
      <c r="X9" s="78"/>
    </row>
    <row r="10" spans="1:24" ht="27" customHeight="1">
      <c r="A10" s="56"/>
      <c r="B10" s="57" t="s">
        <v>63</v>
      </c>
      <c r="C10" s="79" t="s">
        <v>64</v>
      </c>
      <c r="D10" s="79"/>
      <c r="E10" s="79"/>
      <c r="F10" s="80"/>
      <c r="G10" s="80"/>
      <c r="H10" s="80"/>
      <c r="I10" s="78">
        <v>0</v>
      </c>
      <c r="J10" s="78"/>
      <c r="K10" s="78"/>
      <c r="L10" s="78"/>
      <c r="M10" s="78">
        <v>0</v>
      </c>
      <c r="N10" s="78"/>
      <c r="O10" s="78"/>
      <c r="P10" s="78"/>
      <c r="Q10" s="78">
        <v>0</v>
      </c>
      <c r="R10" s="78"/>
      <c r="S10" s="78"/>
      <c r="T10" s="78"/>
      <c r="U10" s="78">
        <v>0</v>
      </c>
      <c r="V10" s="78"/>
      <c r="W10" s="78"/>
      <c r="X10" s="78"/>
    </row>
    <row r="11" spans="1:24" ht="26.25" customHeight="1">
      <c r="A11" s="56"/>
      <c r="B11" s="57" t="s">
        <v>71</v>
      </c>
      <c r="C11" s="82" t="s">
        <v>72</v>
      </c>
      <c r="D11" s="82"/>
      <c r="E11" s="82"/>
      <c r="F11" s="77"/>
      <c r="G11" s="77"/>
      <c r="H11" s="77"/>
      <c r="I11" s="78">
        <v>0</v>
      </c>
      <c r="J11" s="78"/>
      <c r="K11" s="78"/>
      <c r="L11" s="78"/>
      <c r="M11" s="78">
        <v>0</v>
      </c>
      <c r="N11" s="78"/>
      <c r="O11" s="78"/>
      <c r="P11" s="78"/>
      <c r="Q11" s="78">
        <v>0</v>
      </c>
      <c r="R11" s="78"/>
      <c r="S11" s="78"/>
      <c r="T11" s="78"/>
      <c r="U11" s="78">
        <v>0</v>
      </c>
      <c r="V11" s="78"/>
      <c r="W11" s="78"/>
      <c r="X11" s="78"/>
    </row>
    <row r="12" spans="1:24" ht="25.5" customHeight="1">
      <c r="A12" s="76" t="s">
        <v>73</v>
      </c>
      <c r="B12" s="57"/>
      <c r="C12" s="82" t="s">
        <v>74</v>
      </c>
      <c r="D12" s="82"/>
      <c r="E12" s="82"/>
      <c r="F12" s="77"/>
      <c r="G12" s="77"/>
      <c r="H12" s="77"/>
      <c r="I12" s="78">
        <f>I8</f>
        <v>489</v>
      </c>
      <c r="J12" s="78"/>
      <c r="K12" s="78"/>
      <c r="L12" s="78"/>
      <c r="M12" s="78">
        <f>M8</f>
        <v>-2514</v>
      </c>
      <c r="N12" s="78"/>
      <c r="O12" s="78"/>
      <c r="P12" s="78"/>
      <c r="Q12" s="78">
        <f>Q8</f>
        <v>525</v>
      </c>
      <c r="R12" s="78"/>
      <c r="S12" s="78"/>
      <c r="T12" s="78"/>
      <c r="U12" s="78">
        <f>U8</f>
        <v>-3858</v>
      </c>
      <c r="V12" s="78"/>
      <c r="W12" s="78"/>
      <c r="X12" s="78"/>
    </row>
    <row r="13" spans="1:24" ht="52.5" customHeight="1">
      <c r="A13" s="83">
        <v>3</v>
      </c>
      <c r="B13" s="57"/>
      <c r="C13" s="82" t="s">
        <v>75</v>
      </c>
      <c r="D13" s="82"/>
      <c r="E13" s="82"/>
      <c r="F13" s="77"/>
      <c r="G13" s="77"/>
      <c r="H13" s="77"/>
      <c r="I13" s="78">
        <v>0</v>
      </c>
      <c r="J13" s="78"/>
      <c r="K13" s="78"/>
      <c r="L13" s="78"/>
      <c r="M13" s="78">
        <v>0</v>
      </c>
      <c r="N13" s="78"/>
      <c r="O13" s="78"/>
      <c r="P13" s="78"/>
      <c r="Q13" s="78">
        <v>0</v>
      </c>
      <c r="R13" s="78"/>
      <c r="S13" s="78"/>
      <c r="T13" s="78"/>
      <c r="U13" s="78">
        <v>0</v>
      </c>
      <c r="V13" s="78"/>
      <c r="W13" s="78"/>
      <c r="X13" s="78"/>
    </row>
    <row r="14" spans="1:24" ht="27" customHeight="1">
      <c r="A14" s="56"/>
      <c r="B14" s="57" t="s">
        <v>42</v>
      </c>
      <c r="C14" s="82" t="s">
        <v>76</v>
      </c>
      <c r="D14" s="82"/>
      <c r="E14" s="82"/>
      <c r="F14" s="77"/>
      <c r="G14" s="77"/>
      <c r="H14" s="77"/>
      <c r="I14" s="59" t="s">
        <v>77</v>
      </c>
      <c r="J14" s="60"/>
      <c r="K14" s="60"/>
      <c r="L14" s="61"/>
      <c r="M14" s="84" t="s">
        <v>78</v>
      </c>
      <c r="N14" s="78"/>
      <c r="O14" s="78"/>
      <c r="P14" s="78"/>
      <c r="Q14" s="62" t="s">
        <v>77</v>
      </c>
      <c r="R14" s="60"/>
      <c r="S14" s="60"/>
      <c r="T14" s="61"/>
      <c r="U14" s="84" t="s">
        <v>79</v>
      </c>
      <c r="V14" s="78"/>
      <c r="W14" s="78"/>
      <c r="X14" s="78"/>
    </row>
    <row r="15" spans="1:24" ht="26.25" customHeight="1">
      <c r="A15" s="56"/>
      <c r="B15" s="57" t="s">
        <v>44</v>
      </c>
      <c r="C15" s="85" t="s">
        <v>80</v>
      </c>
      <c r="D15" s="63"/>
      <c r="E15" s="63"/>
      <c r="F15" s="63"/>
      <c r="G15" s="63"/>
      <c r="H15" s="86"/>
      <c r="I15" s="59"/>
      <c r="J15" s="60"/>
      <c r="K15" s="60"/>
      <c r="L15" s="61"/>
      <c r="M15" s="59"/>
      <c r="N15" s="60"/>
      <c r="O15" s="60"/>
      <c r="P15" s="61"/>
      <c r="Q15" s="59"/>
      <c r="R15" s="60"/>
      <c r="S15" s="60"/>
      <c r="T15" s="61"/>
      <c r="U15" s="78"/>
      <c r="V15" s="78"/>
      <c r="W15" s="78"/>
      <c r="X15" s="78"/>
    </row>
    <row r="16" spans="1:24" ht="26.25" customHeight="1">
      <c r="A16" s="56">
        <v>4</v>
      </c>
      <c r="B16" s="57" t="s">
        <v>42</v>
      </c>
      <c r="C16" s="87" t="s">
        <v>81</v>
      </c>
      <c r="D16" s="88"/>
      <c r="E16" s="88"/>
      <c r="F16" s="88"/>
      <c r="G16" s="88"/>
      <c r="H16" s="89"/>
      <c r="I16" s="72"/>
      <c r="J16" s="73"/>
      <c r="K16" s="73"/>
      <c r="L16" s="74"/>
      <c r="M16" s="72"/>
      <c r="N16" s="73"/>
      <c r="O16" s="73"/>
      <c r="P16" s="74"/>
      <c r="Q16" s="72"/>
      <c r="R16" s="73"/>
      <c r="S16" s="73"/>
      <c r="T16" s="74"/>
      <c r="U16" s="72"/>
      <c r="V16" s="73"/>
      <c r="W16" s="73"/>
      <c r="X16" s="74"/>
    </row>
    <row r="17" spans="1:24" ht="26.25" customHeight="1">
      <c r="A17" s="56"/>
      <c r="B17" s="57" t="s">
        <v>44</v>
      </c>
      <c r="C17" s="87" t="s">
        <v>82</v>
      </c>
      <c r="D17" s="88"/>
      <c r="E17" s="88"/>
      <c r="F17" s="88"/>
      <c r="G17" s="88"/>
      <c r="H17" s="89"/>
      <c r="I17" s="5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1"/>
    </row>
    <row r="18" spans="1:24" ht="26.25" customHeight="1">
      <c r="A18" s="92"/>
      <c r="B18" s="71"/>
      <c r="C18" s="71"/>
      <c r="D18" s="93"/>
      <c r="E18" s="93"/>
      <c r="F18" s="93"/>
      <c r="G18" s="93"/>
      <c r="H18" s="93"/>
      <c r="I18" s="73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</row>
    <row r="19" spans="1:24" ht="33.75" customHeight="1">
      <c r="A19" s="56"/>
      <c r="B19" s="57"/>
      <c r="C19" s="95"/>
      <c r="D19" s="75"/>
      <c r="E19" s="75"/>
      <c r="F19" s="75"/>
      <c r="G19" s="75"/>
      <c r="H19" s="96"/>
      <c r="I19" s="97" t="s">
        <v>83</v>
      </c>
      <c r="J19" s="98"/>
      <c r="K19" s="98"/>
      <c r="L19" s="98"/>
      <c r="M19" s="98"/>
      <c r="N19" s="98"/>
      <c r="O19" s="98"/>
      <c r="P19" s="99"/>
      <c r="Q19" s="100" t="s">
        <v>84</v>
      </c>
      <c r="R19" s="101"/>
      <c r="S19" s="101"/>
      <c r="T19" s="101"/>
      <c r="U19" s="101"/>
      <c r="V19" s="101"/>
      <c r="W19" s="101"/>
      <c r="X19" s="102"/>
    </row>
    <row r="20" spans="1:24" ht="26.25" customHeight="1">
      <c r="A20" s="56">
        <v>5</v>
      </c>
      <c r="B20" s="57"/>
      <c r="C20" s="85" t="s">
        <v>85</v>
      </c>
      <c r="D20" s="103"/>
      <c r="E20" s="103"/>
      <c r="F20" s="103"/>
      <c r="G20" s="103"/>
      <c r="H20" s="104"/>
      <c r="I20" s="105">
        <v>1.94</v>
      </c>
      <c r="J20" s="106"/>
      <c r="K20" s="106"/>
      <c r="L20" s="106"/>
      <c r="M20" s="106"/>
      <c r="N20" s="106"/>
      <c r="O20" s="106"/>
      <c r="P20" s="107"/>
      <c r="Q20" s="108">
        <v>1.93</v>
      </c>
      <c r="R20" s="109"/>
      <c r="S20" s="109"/>
      <c r="T20" s="109"/>
      <c r="U20" s="109"/>
      <c r="V20" s="109"/>
      <c r="W20" s="109"/>
      <c r="X20" s="110"/>
    </row>
    <row r="21" spans="1:24" ht="26.25" customHeight="1">
      <c r="A21" s="111"/>
      <c r="B21" s="112"/>
      <c r="C21" s="113"/>
      <c r="D21" s="113"/>
      <c r="E21" s="113"/>
      <c r="F21" s="113"/>
      <c r="G21" s="113"/>
      <c r="H21" s="113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 ht="26.25" customHeight="1">
      <c r="A22" s="115"/>
      <c r="B22" s="116"/>
      <c r="C22" s="117"/>
      <c r="D22" s="117"/>
      <c r="E22" s="117"/>
      <c r="F22" s="117"/>
      <c r="G22" s="117"/>
      <c r="H22" s="117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</row>
    <row r="23" spans="1:24" ht="26.25" customHeight="1">
      <c r="A23" s="115"/>
      <c r="B23" s="116"/>
      <c r="C23" s="117"/>
      <c r="D23" s="117"/>
      <c r="E23" s="117"/>
      <c r="F23" s="117"/>
      <c r="G23" s="117"/>
      <c r="H23" s="117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69"/>
      <c r="X23" s="118"/>
    </row>
    <row r="24" spans="1:24" ht="15.75" customHeight="1">
      <c r="A24" s="115"/>
      <c r="B24" s="116"/>
      <c r="C24" s="119"/>
      <c r="D24" s="119"/>
      <c r="E24" s="119"/>
      <c r="F24" s="120"/>
      <c r="G24" s="120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</row>
    <row r="25" spans="1:25" ht="15.75" customHeight="1">
      <c r="A25" s="115"/>
      <c r="B25" s="116"/>
      <c r="C25" s="117"/>
      <c r="D25" s="117"/>
      <c r="E25" s="117"/>
      <c r="F25" s="116"/>
      <c r="G25" s="116"/>
      <c r="H25" s="116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47"/>
    </row>
    <row r="26" spans="1:24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1:24" ht="12.75">
      <c r="A27" s="122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</row>
    <row r="28" spans="1:24" ht="12.75">
      <c r="A28" s="122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 ht="12.75">
      <c r="A29" s="123"/>
      <c r="B29" s="122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ht="12.75">
      <c r="A30" s="123"/>
      <c r="B30" s="122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 ht="12.75">
      <c r="A31" s="47"/>
      <c r="B31" s="12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spans="1:24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</sheetData>
  <mergeCells count="88">
    <mergeCell ref="U24:X24"/>
    <mergeCell ref="C24:H24"/>
    <mergeCell ref="I24:L24"/>
    <mergeCell ref="M24:P24"/>
    <mergeCell ref="Q24:T24"/>
    <mergeCell ref="I19:P19"/>
    <mergeCell ref="Q19:X19"/>
    <mergeCell ref="C20:H20"/>
    <mergeCell ref="I20:P20"/>
    <mergeCell ref="Q20:X20"/>
    <mergeCell ref="U15:X15"/>
    <mergeCell ref="C16:H16"/>
    <mergeCell ref="C17:H17"/>
    <mergeCell ref="I17:X17"/>
    <mergeCell ref="C15:H15"/>
    <mergeCell ref="I15:L15"/>
    <mergeCell ref="M15:P15"/>
    <mergeCell ref="Q15:T15"/>
    <mergeCell ref="U13:X13"/>
    <mergeCell ref="C14:H14"/>
    <mergeCell ref="I14:L14"/>
    <mergeCell ref="M14:P14"/>
    <mergeCell ref="Q14:T14"/>
    <mergeCell ref="U14:X14"/>
    <mergeCell ref="C13:H13"/>
    <mergeCell ref="I13:L13"/>
    <mergeCell ref="M13:P13"/>
    <mergeCell ref="Q13:T13"/>
    <mergeCell ref="U11:X11"/>
    <mergeCell ref="C12:H12"/>
    <mergeCell ref="I12:L12"/>
    <mergeCell ref="M12:P12"/>
    <mergeCell ref="Q12:T12"/>
    <mergeCell ref="U12:X12"/>
    <mergeCell ref="C11:H11"/>
    <mergeCell ref="I11:L11"/>
    <mergeCell ref="M11:P11"/>
    <mergeCell ref="Q11:T11"/>
    <mergeCell ref="U9:X9"/>
    <mergeCell ref="C10:H10"/>
    <mergeCell ref="I10:L10"/>
    <mergeCell ref="M10:P10"/>
    <mergeCell ref="Q10:T10"/>
    <mergeCell ref="U10:X10"/>
    <mergeCell ref="C9:H9"/>
    <mergeCell ref="I9:L9"/>
    <mergeCell ref="M9:P9"/>
    <mergeCell ref="Q9:T9"/>
    <mergeCell ref="U7:X7"/>
    <mergeCell ref="C8:H8"/>
    <mergeCell ref="I8:L8"/>
    <mergeCell ref="M8:P8"/>
    <mergeCell ref="Q8:T8"/>
    <mergeCell ref="U8:X8"/>
    <mergeCell ref="C7:H7"/>
    <mergeCell ref="I7:L7"/>
    <mergeCell ref="M7:P7"/>
    <mergeCell ref="Q7:T7"/>
    <mergeCell ref="U5:X5"/>
    <mergeCell ref="C6:H6"/>
    <mergeCell ref="I6:L6"/>
    <mergeCell ref="M6:P6"/>
    <mergeCell ref="Q6:T6"/>
    <mergeCell ref="U6:X6"/>
    <mergeCell ref="C5:H5"/>
    <mergeCell ref="I5:L5"/>
    <mergeCell ref="M5:P5"/>
    <mergeCell ref="Q5:T5"/>
    <mergeCell ref="U3:X3"/>
    <mergeCell ref="C4:H4"/>
    <mergeCell ref="I4:L4"/>
    <mergeCell ref="M4:P4"/>
    <mergeCell ref="Q4:T4"/>
    <mergeCell ref="U4:X4"/>
    <mergeCell ref="C3:H3"/>
    <mergeCell ref="I3:L3"/>
    <mergeCell ref="M3:P3"/>
    <mergeCell ref="Q3:T3"/>
    <mergeCell ref="U1:X1"/>
    <mergeCell ref="C2:H2"/>
    <mergeCell ref="I2:L2"/>
    <mergeCell ref="M2:P2"/>
    <mergeCell ref="Q2:T2"/>
    <mergeCell ref="U2:X2"/>
    <mergeCell ref="C1:H1"/>
    <mergeCell ref="I1:L1"/>
    <mergeCell ref="M1:P1"/>
    <mergeCell ref="Q1:T1"/>
  </mergeCells>
  <printOptions/>
  <pageMargins left="0.75" right="0.75" top="1" bottom="1" header="0.5" footer="0.5"/>
  <pageSetup horizontalDpi="360" verticalDpi="360" orientation="portrait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4.28125" style="1" customWidth="1"/>
    <col min="2" max="2" width="4.00390625" style="1" customWidth="1"/>
    <col min="3" max="3" width="46.7109375" style="1" customWidth="1"/>
    <col min="4" max="4" width="8.7109375" style="1" customWidth="1"/>
    <col min="5" max="5" width="15.7109375" style="1" customWidth="1"/>
    <col min="6" max="6" width="9.140625" style="1" customWidth="1"/>
    <col min="7" max="7" width="3.00390625" style="1" customWidth="1"/>
    <col min="8" max="8" width="12.57421875" style="1" customWidth="1"/>
    <col min="9" max="9" width="4.57421875" style="1" customWidth="1"/>
    <col min="10" max="16384" width="9.140625" style="1" customWidth="1"/>
  </cols>
  <sheetData>
    <row r="1" spans="1:9" ht="18.75">
      <c r="A1" s="124" t="s">
        <v>86</v>
      </c>
      <c r="B1" s="124"/>
      <c r="C1" s="124"/>
      <c r="D1" s="124"/>
      <c r="E1" s="124"/>
      <c r="F1" s="124"/>
      <c r="G1" s="124"/>
      <c r="H1" s="124"/>
      <c r="I1" s="124"/>
    </row>
    <row r="2" spans="1:9" s="3" customFormat="1" ht="11.25">
      <c r="A2" s="35"/>
      <c r="B2" s="35"/>
      <c r="C2" s="35"/>
      <c r="D2" s="35"/>
      <c r="E2" s="35"/>
      <c r="F2" s="35"/>
      <c r="G2" s="35"/>
      <c r="H2" s="35"/>
      <c r="I2" s="35"/>
    </row>
    <row r="3" spans="1:9" ht="15.75">
      <c r="A3" s="125"/>
      <c r="B3" s="125"/>
      <c r="C3" s="125"/>
      <c r="D3" s="125"/>
      <c r="E3" s="125"/>
      <c r="F3" s="125"/>
      <c r="G3" s="126"/>
      <c r="H3" s="126"/>
      <c r="I3" s="126"/>
    </row>
    <row r="4" spans="1:9" ht="15.75">
      <c r="A4" s="127"/>
      <c r="B4" s="127"/>
      <c r="C4" s="127"/>
      <c r="D4" s="127"/>
      <c r="E4" s="128" t="s">
        <v>87</v>
      </c>
      <c r="F4" s="128"/>
      <c r="G4" s="126" t="s">
        <v>88</v>
      </c>
      <c r="H4" s="126"/>
      <c r="I4" s="126"/>
    </row>
    <row r="5" spans="1:9" ht="15.75">
      <c r="A5" s="127"/>
      <c r="B5" s="127"/>
      <c r="C5" s="127"/>
      <c r="D5" s="127"/>
      <c r="E5" s="128" t="s">
        <v>89</v>
      </c>
      <c r="F5" s="128"/>
      <c r="G5" s="126" t="s">
        <v>90</v>
      </c>
      <c r="H5" s="126"/>
      <c r="I5" s="126"/>
    </row>
    <row r="6" spans="1:9" ht="15.75">
      <c r="A6" s="127"/>
      <c r="B6" s="127"/>
      <c r="C6" s="127"/>
      <c r="D6" s="127"/>
      <c r="E6" s="128" t="s">
        <v>36</v>
      </c>
      <c r="F6" s="128"/>
      <c r="G6" s="126" t="s">
        <v>91</v>
      </c>
      <c r="H6" s="126"/>
      <c r="I6" s="126"/>
    </row>
    <row r="7" spans="1:9" ht="15.75">
      <c r="A7" s="127"/>
      <c r="B7" s="127"/>
      <c r="C7" s="127"/>
      <c r="D7" s="127"/>
      <c r="E7" s="128"/>
      <c r="F7" s="128"/>
      <c r="G7" s="126" t="s">
        <v>92</v>
      </c>
      <c r="H7" s="126"/>
      <c r="I7" s="126"/>
    </row>
    <row r="8" spans="5:8" s="3" customFormat="1" ht="11.25">
      <c r="E8" s="129"/>
      <c r="F8" s="129"/>
      <c r="G8" s="129"/>
      <c r="H8" s="129"/>
    </row>
    <row r="9" spans="1:8" ht="15.75">
      <c r="A9" s="127"/>
      <c r="B9" s="127"/>
      <c r="C9" s="127"/>
      <c r="D9" s="127"/>
      <c r="E9" s="130" t="s">
        <v>93</v>
      </c>
      <c r="F9" s="130"/>
      <c r="G9" s="130"/>
      <c r="H9" s="130" t="s">
        <v>94</v>
      </c>
    </row>
    <row r="10" spans="1:8" ht="15.75">
      <c r="A10" s="127"/>
      <c r="B10" s="127"/>
      <c r="C10" s="127"/>
      <c r="D10" s="127"/>
      <c r="E10" s="128" t="s">
        <v>95</v>
      </c>
      <c r="F10" s="128"/>
      <c r="G10" s="128"/>
      <c r="H10" s="128" t="s">
        <v>95</v>
      </c>
    </row>
    <row r="11" spans="5:8" s="3" customFormat="1" ht="11.25">
      <c r="E11" s="129"/>
      <c r="F11" s="129"/>
      <c r="G11" s="129"/>
      <c r="H11" s="129"/>
    </row>
    <row r="12" spans="1:8" ht="15.75">
      <c r="A12" s="131">
        <v>1</v>
      </c>
      <c r="B12" s="127" t="s">
        <v>96</v>
      </c>
      <c r="C12" s="127"/>
      <c r="D12" s="127"/>
      <c r="E12" s="132">
        <v>36457</v>
      </c>
      <c r="F12" s="132"/>
      <c r="G12" s="132"/>
      <c r="H12" s="132">
        <v>37971</v>
      </c>
    </row>
    <row r="13" spans="1:8" s="3" customFormat="1" ht="11.25">
      <c r="A13" s="7"/>
      <c r="E13" s="133"/>
      <c r="F13" s="133"/>
      <c r="G13" s="133"/>
      <c r="H13" s="133"/>
    </row>
    <row r="14" spans="1:8" ht="15.75">
      <c r="A14" s="131">
        <v>2</v>
      </c>
      <c r="B14" s="127" t="s">
        <v>97</v>
      </c>
      <c r="C14" s="127"/>
      <c r="D14" s="127"/>
      <c r="E14" s="134"/>
      <c r="F14" s="132"/>
      <c r="G14" s="132"/>
      <c r="H14" s="132"/>
    </row>
    <row r="15" spans="1:8" s="3" customFormat="1" ht="11.25">
      <c r="A15" s="7"/>
      <c r="E15" s="135"/>
      <c r="F15" s="133"/>
      <c r="G15" s="133"/>
      <c r="H15" s="133"/>
    </row>
    <row r="16" spans="1:8" ht="15.75">
      <c r="A16" s="131">
        <v>3</v>
      </c>
      <c r="B16" s="127" t="s">
        <v>98</v>
      </c>
      <c r="C16" s="127"/>
      <c r="D16" s="127"/>
      <c r="E16" s="136"/>
      <c r="F16" s="137"/>
      <c r="G16" s="137"/>
      <c r="H16" s="137"/>
    </row>
    <row r="17" spans="1:8" ht="15.75">
      <c r="A17" s="131"/>
      <c r="B17" s="127"/>
      <c r="C17" s="127"/>
      <c r="D17" s="127"/>
      <c r="E17" s="136"/>
      <c r="F17" s="137"/>
      <c r="G17" s="137"/>
      <c r="H17" s="137"/>
    </row>
    <row r="18" spans="1:8" ht="15.75">
      <c r="A18" s="131">
        <v>4</v>
      </c>
      <c r="B18" s="127" t="s">
        <v>99</v>
      </c>
      <c r="C18" s="127"/>
      <c r="D18" s="127"/>
      <c r="E18" s="137"/>
      <c r="F18" s="137"/>
      <c r="G18" s="137"/>
      <c r="H18" s="137"/>
    </row>
    <row r="19" spans="1:8" ht="15.75">
      <c r="A19" s="131"/>
      <c r="B19" s="127"/>
      <c r="C19" s="127"/>
      <c r="D19" s="127"/>
      <c r="E19" s="137"/>
      <c r="F19" s="137"/>
      <c r="G19" s="137"/>
      <c r="H19" s="137"/>
    </row>
    <row r="20" spans="1:8" ht="15.75">
      <c r="A20" s="131">
        <v>5</v>
      </c>
      <c r="B20" s="127" t="s">
        <v>100</v>
      </c>
      <c r="C20" s="127"/>
      <c r="D20" s="127"/>
      <c r="E20" s="137"/>
      <c r="F20" s="137"/>
      <c r="G20" s="137"/>
      <c r="H20" s="137"/>
    </row>
    <row r="21" spans="1:8" ht="15.75">
      <c r="A21" s="131"/>
      <c r="B21" s="127"/>
      <c r="C21" s="127"/>
      <c r="D21" s="127"/>
      <c r="E21" s="137"/>
      <c r="F21" s="137"/>
      <c r="G21" s="137"/>
      <c r="H21" s="137"/>
    </row>
    <row r="22" spans="1:8" ht="15.75">
      <c r="A22" s="131">
        <v>6</v>
      </c>
      <c r="B22" s="127" t="s">
        <v>101</v>
      </c>
      <c r="C22" s="127"/>
      <c r="D22" s="127"/>
      <c r="E22" s="137"/>
      <c r="F22" s="137"/>
      <c r="G22" s="137"/>
      <c r="H22" s="137"/>
    </row>
    <row r="23" spans="1:8" ht="15.75">
      <c r="A23" s="131"/>
      <c r="B23" s="127"/>
      <c r="C23" s="127"/>
      <c r="D23" s="127"/>
      <c r="E23" s="137"/>
      <c r="F23" s="137"/>
      <c r="G23" s="137"/>
      <c r="H23" s="137"/>
    </row>
    <row r="24" spans="1:8" ht="15.75">
      <c r="A24" s="138">
        <v>7</v>
      </c>
      <c r="B24" s="127" t="s">
        <v>102</v>
      </c>
      <c r="C24" s="127"/>
      <c r="D24" s="127"/>
      <c r="E24" s="132"/>
      <c r="F24" s="132"/>
      <c r="G24" s="132"/>
      <c r="H24" s="132"/>
    </row>
    <row r="25" spans="1:8" s="3" customFormat="1" ht="11.25">
      <c r="A25" s="7"/>
      <c r="E25" s="133"/>
      <c r="F25" s="133"/>
      <c r="G25" s="133"/>
      <c r="H25" s="133"/>
    </row>
    <row r="26" spans="1:8" ht="15.75">
      <c r="A26" s="131">
        <v>8</v>
      </c>
      <c r="B26" s="127" t="s">
        <v>103</v>
      </c>
      <c r="C26" s="127"/>
      <c r="D26" s="127"/>
      <c r="E26" s="132"/>
      <c r="F26" s="132"/>
      <c r="G26" s="132"/>
      <c r="H26" s="132"/>
    </row>
    <row r="27" spans="1:8" s="3" customFormat="1" ht="11.25">
      <c r="A27" s="7"/>
      <c r="E27" s="133"/>
      <c r="F27" s="133"/>
      <c r="G27" s="133"/>
      <c r="H27" s="133"/>
    </row>
    <row r="28" spans="1:8" ht="15.75">
      <c r="A28" s="131"/>
      <c r="B28" s="127"/>
      <c r="C28" s="139" t="s">
        <v>104</v>
      </c>
      <c r="D28" s="127"/>
      <c r="E28" s="132">
        <v>34243</v>
      </c>
      <c r="F28" s="132"/>
      <c r="G28" s="132"/>
      <c r="H28" s="132">
        <v>52874</v>
      </c>
    </row>
    <row r="29" spans="1:8" ht="15.75">
      <c r="A29" s="131"/>
      <c r="B29" s="127"/>
      <c r="C29" s="139" t="s">
        <v>105</v>
      </c>
      <c r="D29" s="127"/>
      <c r="E29" s="132">
        <v>53664</v>
      </c>
      <c r="F29" s="132"/>
      <c r="G29" s="132"/>
      <c r="H29" s="132">
        <v>48068</v>
      </c>
    </row>
    <row r="30" spans="1:8" ht="15.75">
      <c r="A30" s="131"/>
      <c r="B30" s="127"/>
      <c r="C30" s="139" t="s">
        <v>106</v>
      </c>
      <c r="D30" s="127"/>
      <c r="E30" s="140" t="s">
        <v>107</v>
      </c>
      <c r="F30" s="132"/>
      <c r="G30" s="132"/>
      <c r="H30" s="140" t="s">
        <v>107</v>
      </c>
    </row>
    <row r="31" spans="1:8" ht="15.75">
      <c r="A31" s="131"/>
      <c r="B31" s="127"/>
      <c r="C31" s="139" t="s">
        <v>108</v>
      </c>
      <c r="D31" s="127"/>
      <c r="E31" s="137">
        <v>428</v>
      </c>
      <c r="F31" s="137"/>
      <c r="G31" s="137"/>
      <c r="H31" s="137">
        <v>8878</v>
      </c>
    </row>
    <row r="32" spans="1:8" ht="15.75">
      <c r="A32" s="131"/>
      <c r="B32" s="127"/>
      <c r="C32" s="139" t="s">
        <v>109</v>
      </c>
      <c r="D32" s="127"/>
      <c r="E32" s="141">
        <v>2116</v>
      </c>
      <c r="F32" s="137"/>
      <c r="G32" s="137"/>
      <c r="H32" s="141">
        <v>1947</v>
      </c>
    </row>
    <row r="33" spans="1:8" ht="15.75">
      <c r="A33" s="131"/>
      <c r="B33" s="127"/>
      <c r="C33" s="127"/>
      <c r="D33" s="127"/>
      <c r="E33" s="142">
        <f>SUM(E28:E32)</f>
        <v>90451</v>
      </c>
      <c r="F33" s="132"/>
      <c r="G33" s="132"/>
      <c r="H33" s="142">
        <f>SUM(H28:H32)</f>
        <v>111767</v>
      </c>
    </row>
    <row r="34" spans="1:8" s="3" customFormat="1" ht="11.25">
      <c r="A34" s="7"/>
      <c r="E34" s="133"/>
      <c r="F34" s="133"/>
      <c r="G34" s="133"/>
      <c r="H34" s="133"/>
    </row>
    <row r="35" spans="1:8" ht="15.75">
      <c r="A35" s="131">
        <v>9</v>
      </c>
      <c r="B35" s="127" t="s">
        <v>110</v>
      </c>
      <c r="C35" s="127"/>
      <c r="D35" s="127"/>
      <c r="E35" s="132"/>
      <c r="F35" s="132"/>
      <c r="G35" s="132"/>
      <c r="H35" s="132"/>
    </row>
    <row r="36" spans="1:8" s="3" customFormat="1" ht="11.25">
      <c r="A36" s="7"/>
      <c r="E36" s="133"/>
      <c r="F36" s="133"/>
      <c r="G36" s="133"/>
      <c r="H36" s="133"/>
    </row>
    <row r="37" spans="1:8" ht="15.75">
      <c r="A37" s="131"/>
      <c r="B37" s="127"/>
      <c r="C37" s="139" t="s">
        <v>111</v>
      </c>
      <c r="D37" s="127"/>
      <c r="E37" s="132">
        <v>7405</v>
      </c>
      <c r="F37" s="132"/>
      <c r="G37" s="132"/>
      <c r="H37" s="132">
        <v>12817</v>
      </c>
    </row>
    <row r="38" spans="1:8" ht="15.75">
      <c r="A38" s="131"/>
      <c r="B38" s="127"/>
      <c r="C38" s="139" t="s">
        <v>112</v>
      </c>
      <c r="D38" s="127"/>
      <c r="E38" s="132">
        <v>5092</v>
      </c>
      <c r="F38" s="132"/>
      <c r="G38" s="132"/>
      <c r="H38" s="132">
        <v>4562</v>
      </c>
    </row>
    <row r="39" spans="1:8" ht="15.75">
      <c r="A39" s="131"/>
      <c r="B39" s="127"/>
      <c r="C39" s="139" t="s">
        <v>113</v>
      </c>
      <c r="D39" s="127"/>
      <c r="E39" s="132">
        <v>7180</v>
      </c>
      <c r="F39" s="132"/>
      <c r="G39" s="132"/>
      <c r="H39" s="132">
        <v>25654</v>
      </c>
    </row>
    <row r="40" spans="1:8" ht="15.75">
      <c r="A40" s="131"/>
      <c r="B40" s="127"/>
      <c r="C40" s="139" t="s">
        <v>114</v>
      </c>
      <c r="D40" s="127"/>
      <c r="E40" s="140" t="s">
        <v>107</v>
      </c>
      <c r="F40" s="132"/>
      <c r="G40" s="132"/>
      <c r="H40" s="140">
        <v>0</v>
      </c>
    </row>
    <row r="41" spans="1:8" ht="15.75">
      <c r="A41" s="131"/>
      <c r="B41" s="127"/>
      <c r="C41" s="139" t="s">
        <v>115</v>
      </c>
      <c r="D41" s="127"/>
      <c r="E41" s="140" t="s">
        <v>107</v>
      </c>
      <c r="F41" s="132"/>
      <c r="G41" s="132"/>
      <c r="H41" s="140" t="s">
        <v>107</v>
      </c>
    </row>
    <row r="42" spans="1:8" ht="15.75">
      <c r="A42" s="131"/>
      <c r="B42" s="127"/>
      <c r="C42" s="139" t="s">
        <v>116</v>
      </c>
      <c r="D42" s="127"/>
      <c r="E42" s="141">
        <v>0</v>
      </c>
      <c r="F42" s="137"/>
      <c r="G42" s="137"/>
      <c r="H42" s="143"/>
    </row>
    <row r="43" spans="1:8" ht="15.75">
      <c r="A43" s="131"/>
      <c r="B43" s="127"/>
      <c r="C43" s="127"/>
      <c r="D43" s="127"/>
      <c r="E43" s="142">
        <f>SUM(E37:E42)</f>
        <v>19677</v>
      </c>
      <c r="F43" s="132"/>
      <c r="G43" s="132"/>
      <c r="H43" s="142">
        <f>SUM(H37:H42)</f>
        <v>43033</v>
      </c>
    </row>
    <row r="44" spans="1:8" s="3" customFormat="1" ht="11.25">
      <c r="A44" s="7"/>
      <c r="E44" s="133"/>
      <c r="F44" s="133"/>
      <c r="G44" s="133"/>
      <c r="H44" s="133"/>
    </row>
    <row r="45" spans="1:8" ht="15.75">
      <c r="A45" s="131">
        <v>10</v>
      </c>
      <c r="B45" s="127" t="s">
        <v>117</v>
      </c>
      <c r="C45" s="127"/>
      <c r="D45" s="127"/>
      <c r="E45" s="132">
        <f>+E33-E43</f>
        <v>70774</v>
      </c>
      <c r="F45" s="132"/>
      <c r="G45" s="132"/>
      <c r="H45" s="132">
        <f>+H33-H43</f>
        <v>68734</v>
      </c>
    </row>
    <row r="46" spans="1:8" s="3" customFormat="1" ht="11.25">
      <c r="A46" s="7"/>
      <c r="E46" s="133"/>
      <c r="F46" s="133"/>
      <c r="G46" s="133"/>
      <c r="H46" s="133"/>
    </row>
    <row r="47" spans="1:8" s="3" customFormat="1" ht="12" thickBot="1">
      <c r="A47" s="7"/>
      <c r="E47" s="144"/>
      <c r="F47" s="133"/>
      <c r="G47" s="133"/>
      <c r="H47" s="144"/>
    </row>
    <row r="48" spans="1:8" s="127" customFormat="1" ht="15" customHeight="1" thickBot="1">
      <c r="A48" s="131"/>
      <c r="E48" s="145">
        <f>E12+E45</f>
        <v>107231</v>
      </c>
      <c r="F48" s="132"/>
      <c r="G48" s="132"/>
      <c r="H48" s="145">
        <f>H45+H12</f>
        <v>106705</v>
      </c>
    </row>
    <row r="49" spans="1:8" ht="15.75">
      <c r="A49" s="131">
        <v>11</v>
      </c>
      <c r="B49" s="127" t="s">
        <v>118</v>
      </c>
      <c r="C49" s="127"/>
      <c r="D49" s="127"/>
      <c r="E49" s="146"/>
      <c r="F49" s="132"/>
      <c r="G49" s="132"/>
      <c r="H49" s="146"/>
    </row>
    <row r="50" spans="1:8" s="3" customFormat="1" ht="11.25">
      <c r="A50" s="7"/>
      <c r="E50" s="133"/>
      <c r="F50" s="133"/>
      <c r="G50" s="133"/>
      <c r="H50" s="133"/>
    </row>
    <row r="51" spans="1:8" ht="15.75">
      <c r="A51" s="131"/>
      <c r="B51" s="127" t="s">
        <v>119</v>
      </c>
      <c r="C51" s="127"/>
      <c r="D51" s="127"/>
      <c r="E51" s="132">
        <v>55410</v>
      </c>
      <c r="F51" s="132"/>
      <c r="G51" s="132"/>
      <c r="H51" s="132">
        <v>55410</v>
      </c>
    </row>
    <row r="52" spans="1:8" ht="15.75">
      <c r="A52" s="131"/>
      <c r="B52" s="127" t="s">
        <v>120</v>
      </c>
      <c r="C52" s="127"/>
      <c r="D52" s="127"/>
      <c r="E52" s="132"/>
      <c r="F52" s="132"/>
      <c r="G52" s="132"/>
      <c r="H52" s="132"/>
    </row>
    <row r="53" spans="1:8" s="3" customFormat="1" ht="11.25">
      <c r="A53" s="7"/>
      <c r="E53" s="133"/>
      <c r="F53" s="133"/>
      <c r="G53" s="133"/>
      <c r="H53" s="133"/>
    </row>
    <row r="54" spans="1:8" ht="15.75">
      <c r="A54" s="131"/>
      <c r="B54" s="127"/>
      <c r="C54" s="139" t="s">
        <v>121</v>
      </c>
      <c r="D54" s="127"/>
      <c r="E54" s="132">
        <v>38452</v>
      </c>
      <c r="F54" s="132"/>
      <c r="G54" s="132"/>
      <c r="H54" s="132">
        <v>38452</v>
      </c>
    </row>
    <row r="55" spans="1:8" ht="15.75">
      <c r="A55" s="131"/>
      <c r="B55" s="127"/>
      <c r="C55" s="139" t="s">
        <v>122</v>
      </c>
      <c r="D55" s="127"/>
      <c r="E55" s="140" t="s">
        <v>107</v>
      </c>
      <c r="F55" s="140"/>
      <c r="G55" s="140"/>
      <c r="H55" s="140" t="s">
        <v>107</v>
      </c>
    </row>
    <row r="56" spans="1:8" ht="15.75">
      <c r="A56" s="131"/>
      <c r="B56" s="127"/>
      <c r="C56" s="139" t="s">
        <v>123</v>
      </c>
      <c r="D56" s="127"/>
      <c r="E56" s="140" t="s">
        <v>107</v>
      </c>
      <c r="F56" s="140"/>
      <c r="G56" s="140"/>
      <c r="H56" s="140" t="s">
        <v>107</v>
      </c>
    </row>
    <row r="57" spans="1:8" ht="15.75">
      <c r="A57" s="131"/>
      <c r="B57" s="127"/>
      <c r="C57" s="139" t="s">
        <v>124</v>
      </c>
      <c r="D57" s="127"/>
      <c r="E57" s="140" t="s">
        <v>107</v>
      </c>
      <c r="F57" s="140"/>
      <c r="G57" s="140"/>
      <c r="H57" s="140" t="s">
        <v>107</v>
      </c>
    </row>
    <row r="58" spans="1:8" ht="15.75">
      <c r="A58" s="131"/>
      <c r="B58" s="127"/>
      <c r="C58" s="139" t="s">
        <v>125</v>
      </c>
      <c r="D58" s="127"/>
      <c r="E58" s="132">
        <f>525.275334+18971.13724-6178.0698</f>
        <v>13318.342774</v>
      </c>
      <c r="F58" s="132"/>
      <c r="G58" s="132"/>
      <c r="H58" s="132">
        <v>12792</v>
      </c>
    </row>
    <row r="59" spans="1:8" ht="15.75">
      <c r="A59" s="131"/>
      <c r="B59" s="127"/>
      <c r="C59" s="139" t="s">
        <v>126</v>
      </c>
      <c r="D59" s="127"/>
      <c r="E59" s="137">
        <v>51</v>
      </c>
      <c r="F59" s="137"/>
      <c r="G59" s="137"/>
      <c r="H59" s="137">
        <v>51</v>
      </c>
    </row>
    <row r="60" spans="1:8" ht="15.75">
      <c r="A60" s="131"/>
      <c r="B60" s="127"/>
      <c r="C60" s="127"/>
      <c r="D60" s="127"/>
      <c r="E60" s="147"/>
      <c r="F60" s="148"/>
      <c r="G60" s="137"/>
      <c r="H60" s="147"/>
    </row>
    <row r="61" spans="1:8" s="3" customFormat="1" ht="11.25">
      <c r="A61" s="7"/>
      <c r="E61" s="133"/>
      <c r="F61" s="133"/>
      <c r="G61" s="133"/>
      <c r="H61" s="133"/>
    </row>
    <row r="62" spans="1:8" ht="15.75">
      <c r="A62" s="131">
        <v>12</v>
      </c>
      <c r="B62" s="127" t="s">
        <v>127</v>
      </c>
      <c r="C62" s="127"/>
      <c r="D62" s="127"/>
      <c r="E62" s="149"/>
      <c r="F62" s="149"/>
      <c r="G62" s="149"/>
      <c r="H62" s="149"/>
    </row>
    <row r="63" spans="1:8" s="3" customFormat="1" ht="11.25">
      <c r="A63" s="7"/>
      <c r="E63" s="135"/>
      <c r="F63" s="135"/>
      <c r="G63" s="135"/>
      <c r="H63" s="135"/>
    </row>
    <row r="64" spans="1:8" ht="15.75">
      <c r="A64" s="131">
        <v>13</v>
      </c>
      <c r="B64" s="127" t="s">
        <v>128</v>
      </c>
      <c r="C64" s="127"/>
      <c r="D64" s="127"/>
      <c r="E64" s="149"/>
      <c r="F64" s="149"/>
      <c r="G64" s="149"/>
      <c r="H64" s="149"/>
    </row>
    <row r="65" spans="1:8" s="3" customFormat="1" ht="11.25">
      <c r="A65" s="7"/>
      <c r="E65" s="135"/>
      <c r="F65" s="135"/>
      <c r="G65" s="135"/>
      <c r="H65" s="135"/>
    </row>
    <row r="66" spans="1:8" ht="15.75">
      <c r="A66" s="131">
        <v>14</v>
      </c>
      <c r="B66" s="127" t="s">
        <v>129</v>
      </c>
      <c r="C66" s="127"/>
      <c r="D66" s="127"/>
      <c r="E66" s="149"/>
      <c r="F66" s="149"/>
      <c r="G66" s="149"/>
      <c r="H66" s="149"/>
    </row>
    <row r="67" spans="1:8" s="3" customFormat="1" ht="11.25">
      <c r="A67" s="7"/>
      <c r="E67" s="150"/>
      <c r="F67" s="150"/>
      <c r="G67" s="150"/>
      <c r="H67" s="150"/>
    </row>
    <row r="68" spans="1:8" ht="15.75">
      <c r="A68" s="131">
        <v>15</v>
      </c>
      <c r="B68" s="127" t="s">
        <v>130</v>
      </c>
      <c r="C68" s="127"/>
      <c r="D68" s="127"/>
      <c r="E68" s="149"/>
      <c r="F68" s="151"/>
      <c r="G68" s="151"/>
      <c r="H68" s="152"/>
    </row>
    <row r="69" spans="5:8" s="3" customFormat="1" ht="12" thickBot="1">
      <c r="E69" s="153"/>
      <c r="F69" s="150"/>
      <c r="G69" s="150"/>
      <c r="H69" s="153"/>
    </row>
    <row r="70" spans="5:8" s="127" customFormat="1" ht="16.5" customHeight="1" thickBot="1">
      <c r="E70" s="154">
        <f>SUM(E51:E69)</f>
        <v>107231.342774</v>
      </c>
      <c r="H70" s="154">
        <f>SUM(H51:H69)</f>
        <v>106705</v>
      </c>
    </row>
    <row r="71" spans="5:8" s="127" customFormat="1" ht="16.5" customHeight="1">
      <c r="E71" s="155">
        <f>E70/E51</f>
        <v>1.9352344842808158</v>
      </c>
      <c r="H71" s="156"/>
    </row>
    <row r="72" spans="1:8" ht="15.75">
      <c r="A72" s="131">
        <v>16</v>
      </c>
      <c r="B72" s="127" t="s">
        <v>85</v>
      </c>
      <c r="C72" s="127"/>
      <c r="D72" s="127"/>
      <c r="E72" s="157" t="s">
        <v>131</v>
      </c>
      <c r="F72" s="127"/>
      <c r="G72" s="127"/>
      <c r="H72" s="158" t="s">
        <v>132</v>
      </c>
    </row>
    <row r="73" spans="1:8" ht="15.75">
      <c r="A73" s="127"/>
      <c r="B73" s="127"/>
      <c r="C73" s="127"/>
      <c r="D73" s="127"/>
      <c r="E73" s="157"/>
      <c r="F73" s="127"/>
      <c r="G73" s="127"/>
      <c r="H73" s="157"/>
    </row>
    <row r="74" spans="1:8" ht="15.75">
      <c r="A74" s="127"/>
      <c r="B74" s="127"/>
      <c r="C74" s="127"/>
      <c r="D74" s="127"/>
      <c r="E74" s="127"/>
      <c r="F74" s="127"/>
      <c r="G74" s="127"/>
      <c r="H74" s="69"/>
    </row>
  </sheetData>
  <mergeCells count="6">
    <mergeCell ref="G6:I6"/>
    <mergeCell ref="G7:I7"/>
    <mergeCell ref="A1:I1"/>
    <mergeCell ref="G3:I3"/>
    <mergeCell ref="G4:I4"/>
    <mergeCell ref="G5:I5"/>
  </mergeCells>
  <printOptions/>
  <pageMargins left="1.01" right="0.75" top="0.51" bottom="0.49" header="0.5" footer="0.5"/>
  <pageSetup fitToHeight="1" fitToWidth="1" horizontalDpi="360" verticalDpi="36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Nakamichi Malaysia Sdn. Bhd.</dc:creator>
  <cp:keywords/>
  <dc:description/>
  <cp:lastModifiedBy>Nakamichi Malaysia Sdn. Bhd.</cp:lastModifiedBy>
  <cp:lastPrinted>2002-08-15T06:14:07Z</cp:lastPrinted>
  <dcterms:created xsi:type="dcterms:W3CDTF">2002-08-15T06:09:48Z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